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Users/arianneshipley/Downloads/"/>
    </mc:Choice>
  </mc:AlternateContent>
  <xr:revisionPtr revIDLastSave="0" documentId="13_ncr:1_{64B4E60A-B96F-A446-8F24-E9DEB803F52F}" xr6:coauthVersionLast="47" xr6:coauthVersionMax="47" xr10:uidLastSave="{00000000-0000-0000-0000-000000000000}"/>
  <workbookProtection workbookAlgorithmName="SHA-512" workbookHashValue="vzFO70IEYAEqEUSlpy59Xx4Gakiu4UJsz+dgQBv8RN1L1uxLcs8oEalhCVKl1AZBZSU97zeBv6giWG6lfzUqoA==" workbookSaltValue="+UaPLwTgQuNLkNKFCpw1KQ==" workbookSpinCount="100000" lockStructure="1"/>
  <bookViews>
    <workbookView xWindow="2180" yWindow="860" windowWidth="31220" windowHeight="20360" activeTab="1" xr2:uid="{EAA1A6F1-1673-41DD-902A-05881BB903F2}"/>
  </bookViews>
  <sheets>
    <sheet name="Summary information" sheetId="4" r:id="rId1"/>
    <sheet name="Inventory sheet" sheetId="5" r:id="rId2"/>
    <sheet name="Instructions" sheetId="6" r:id="rId3"/>
  </sheets>
  <definedNames>
    <definedName name="_xlnm.Print_Titles" localSheetId="1">'Inventory sheet'!$1:$1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5" l="1"/>
  <c r="D26" i="4"/>
  <c r="F14"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15" i="5"/>
  <c r="F16" i="5"/>
  <c r="F17" i="5"/>
  <c r="F18" i="5"/>
  <c r="F19" i="5"/>
  <c r="F20" i="5"/>
  <c r="F21" i="5"/>
  <c r="F22" i="5"/>
  <c r="F23" i="5"/>
  <c r="F24" i="5"/>
  <c r="F25" i="5"/>
  <c r="F26" i="5"/>
  <c r="F27" i="5"/>
  <c r="F28" i="5"/>
  <c r="F29" i="5"/>
  <c r="F30" i="5"/>
  <c r="F31" i="5"/>
  <c r="F32" i="5"/>
  <c r="F33" i="5"/>
  <c r="F34" i="5"/>
  <c r="F35" i="5"/>
  <c r="F9" i="5"/>
  <c r="F3" i="5"/>
  <c r="F4" i="5"/>
  <c r="F5" i="5"/>
  <c r="F6" i="5"/>
  <c r="F7" i="5"/>
  <c r="F8" i="5"/>
  <c r="F10" i="5"/>
  <c r="F11" i="5"/>
  <c r="F12" i="5"/>
  <c r="F13" i="5"/>
  <c r="D22" i="4" l="1"/>
  <c r="D23" i="4"/>
  <c r="D21" i="4"/>
  <c r="D24" i="4" l="1"/>
</calcChain>
</file>

<file path=xl/sharedStrings.xml><?xml version="1.0" encoding="utf-8"?>
<sst xmlns="http://schemas.openxmlformats.org/spreadsheetml/2006/main" count="75" uniqueCount="75">
  <si>
    <t>Website:</t>
  </si>
  <si>
    <t>PWS Name:</t>
  </si>
  <si>
    <t>PWS Contact Information:</t>
  </si>
  <si>
    <t>Name:</t>
  </si>
  <si>
    <t>Title:</t>
  </si>
  <si>
    <t>Phone:</t>
  </si>
  <si>
    <t>Email:</t>
  </si>
  <si>
    <t># Lead Service Lines</t>
  </si>
  <si>
    <t># Non-lead service lines</t>
  </si>
  <si>
    <t># Lead status unknown</t>
  </si>
  <si>
    <t>INVENTORY AVAILABILITY</t>
  </si>
  <si>
    <t>Location:</t>
  </si>
  <si>
    <t>Verification method</t>
  </si>
  <si>
    <t>Other relevant information</t>
  </si>
  <si>
    <t>Service line ownership</t>
  </si>
  <si>
    <t>*PWS = Public Water System</t>
  </si>
  <si>
    <t>Parcel number</t>
  </si>
  <si>
    <t>WATER SYSTEM INFORMATION</t>
  </si>
  <si>
    <t>Replacement status</t>
  </si>
  <si>
    <t>Date of Inventory:</t>
  </si>
  <si>
    <t>TOTAL CONNECTIONS</t>
  </si>
  <si>
    <t>PWS Service Line Category</t>
  </si>
  <si>
    <t>Private Service Line Category</t>
  </si>
  <si>
    <t>Lot</t>
  </si>
  <si>
    <t>Block</t>
  </si>
  <si>
    <t xml:space="preserve">Subdivision </t>
  </si>
  <si>
    <t>Structure or service line type</t>
  </si>
  <si>
    <t>Private side replacement tracking</t>
  </si>
  <si>
    <t xml:space="preserve">Lead gooseneck, pigtail, connector, etc. present? </t>
  </si>
  <si>
    <t>Overall Service Line Category</t>
  </si>
  <si>
    <t>Consumer notified    (if LSL)</t>
  </si>
  <si>
    <t>Water systems are required to provide locational specific information for every service line. This information is required for service lines that are not serving consumers (such as those for fire flow or irrigation) but are connected to the drinking water system. Not every column is required, however water systems must provide enough information to adequately identify each individual connection.</t>
  </si>
  <si>
    <t>Overall Service Line Category, column F</t>
  </si>
  <si>
    <t>Columns G through O</t>
  </si>
  <si>
    <t>These columns are required information to ensure compliance</t>
  </si>
  <si>
    <t xml:space="preserve">This template is the required form to submit service line inventories for public drinking water systems in Idaho. No other form is permitted. You may include additional columns at the end of the existing columns as needed. Be aware, some cells are locked to protect formulas and other information. </t>
  </si>
  <si>
    <t xml:space="preserve">General  information about this template </t>
  </si>
  <si>
    <t>Summary information sheet</t>
  </si>
  <si>
    <t>Inventory sheet</t>
  </si>
  <si>
    <t xml:space="preserve"> This sheet is for general information about the water system and the summary for the service line inventory. Every blank cell, highlighted in gray, next to informational text is required. You will note - some cells are locked. Locked cells are to prevent modification of formulas used to calculate reporting information.</t>
  </si>
  <si>
    <t>Locational information, columns A through E</t>
  </si>
  <si>
    <t>INVENTORY SUMMARY (automatically calculated from Inventory Sheet)</t>
  </si>
  <si>
    <t>Official Service Line Inventory for Idaho Public Drinking Water Systems</t>
  </si>
  <si>
    <t>PWS ID #:</t>
  </si>
  <si>
    <t xml:space="preserve">Column F is not editable. This column is automatically filled based on information from columns G and H to determine the overall service line category based on EPA guidance. </t>
  </si>
  <si>
    <t xml:space="preserve">For specific questions about your lead service line inventories, or anything else about your drinking water system, please contact your Regional DEQ or local Health District office. </t>
  </si>
  <si>
    <t>This sheet is for line by line entry of the PWS/private side service line materials inventory. Headers are locked to prevent modification. When printed, the columns will span at least 2 pages (more if you add to them).</t>
  </si>
  <si>
    <r>
      <rPr>
        <b/>
        <sz val="11"/>
        <color theme="1"/>
        <rFont val="Calibri"/>
        <family val="2"/>
        <scheme val="minor"/>
      </rPr>
      <t>Service Line Ownership:</t>
    </r>
    <r>
      <rPr>
        <sz val="11"/>
        <color theme="1"/>
        <rFont val="Calibri"/>
        <family val="2"/>
        <scheme val="minor"/>
      </rPr>
      <t xml:space="preserve"> </t>
    </r>
  </si>
  <si>
    <t># Galvanized Requiring Replacement (GRR)</t>
  </si>
  <si>
    <t xml:space="preserve">Coeur d'Alene Regional Office </t>
  </si>
  <si>
    <t>(208) 769-1422</t>
  </si>
  <si>
    <t xml:space="preserve">Panhandle Health District           </t>
  </si>
  <si>
    <t>(208) 415-5100</t>
  </si>
  <si>
    <t xml:space="preserve">Lewiston Regional Office            </t>
  </si>
  <si>
    <t>(208) 799-4370</t>
  </si>
  <si>
    <t xml:space="preserve">North Central Health District     </t>
  </si>
  <si>
    <t>(208) 799-0349</t>
  </si>
  <si>
    <t xml:space="preserve">Boise Regional Office                 </t>
  </si>
  <si>
    <t xml:space="preserve">  (208) 373-0550</t>
  </si>
  <si>
    <t xml:space="preserve">Southwest District Health          </t>
  </si>
  <si>
    <t xml:space="preserve"> (208) 455-5300</t>
  </si>
  <si>
    <t xml:space="preserve">Central District Health                 </t>
  </si>
  <si>
    <t xml:space="preserve"> (208) 375-5211</t>
  </si>
  <si>
    <t xml:space="preserve">Twin Falls Regional Office          </t>
  </si>
  <si>
    <t>(208) 736-2190</t>
  </si>
  <si>
    <t xml:space="preserve">South Central Public Health      </t>
  </si>
  <si>
    <t xml:space="preserve"> (208) 737-5900</t>
  </si>
  <si>
    <t xml:space="preserve">Pocatello Regional Office          </t>
  </si>
  <si>
    <t xml:space="preserve"> (208) 236-6160</t>
  </si>
  <si>
    <t xml:space="preserve">Southeastern District Health     </t>
  </si>
  <si>
    <t>(208) 233-9080</t>
  </si>
  <si>
    <t xml:space="preserve">Idaho Falls Regional Office    </t>
  </si>
  <si>
    <t xml:space="preserve">    (208) 528-2650</t>
  </si>
  <si>
    <t>Questions?                  Need assistance?</t>
  </si>
  <si>
    <t>Physical address (include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</si>
</sst>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b/>
      <sz val="20"/>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xf numFmtId="0" fontId="1" fillId="0" borderId="1" xfId="0" applyFont="1" applyBorder="1"/>
    <xf numFmtId="0" fontId="0" fillId="0" borderId="1" xfId="0" applyBorder="1"/>
    <xf numFmtId="0" fontId="1" fillId="0" borderId="0" xfId="0" applyFont="1"/>
    <xf numFmtId="0" fontId="2" fillId="0" borderId="0" xfId="0" applyFont="1"/>
    <xf numFmtId="0" fontId="1" fillId="3" borderId="1" xfId="0" applyFont="1" applyFill="1" applyBorder="1" applyAlignment="1">
      <alignment wrapText="1"/>
    </xf>
    <xf numFmtId="0" fontId="1" fillId="0" borderId="1" xfId="0" applyFont="1" applyBorder="1" applyAlignment="1">
      <alignment wrapText="1"/>
    </xf>
    <xf numFmtId="0" fontId="0" fillId="2" borderId="1" xfId="0" applyFill="1" applyBorder="1"/>
    <xf numFmtId="0" fontId="0" fillId="2" borderId="1" xfId="0" applyFill="1" applyBorder="1" applyProtection="1">
      <protection locked="0"/>
    </xf>
    <xf numFmtId="0" fontId="0" fillId="2" borderId="1" xfId="0" applyFill="1" applyBorder="1" applyAlignment="1" applyProtection="1">
      <alignment wrapText="1"/>
      <protection locked="0"/>
    </xf>
    <xf numFmtId="14" fontId="0" fillId="2" borderId="1" xfId="0" applyNumberFormat="1" applyFill="1" applyBorder="1" applyProtection="1">
      <protection locked="0"/>
    </xf>
    <xf numFmtId="0" fontId="0" fillId="0" borderId="1" xfId="0" applyBorder="1" applyAlignment="1" applyProtection="1">
      <alignment wrapText="1"/>
      <protection locked="0"/>
    </xf>
    <xf numFmtId="0" fontId="1" fillId="3" borderId="1" xfId="0" applyFont="1" applyFill="1" applyBorder="1" applyAlignment="1" applyProtection="1">
      <alignment wrapText="1"/>
      <protection locked="0"/>
    </xf>
    <xf numFmtId="0" fontId="0" fillId="0" borderId="0" xfId="0" applyAlignment="1">
      <alignment vertical="top"/>
    </xf>
    <xf numFmtId="0" fontId="0" fillId="0" borderId="2" xfId="0" applyBorder="1" applyAlignment="1">
      <alignment vertical="top" wrapText="1"/>
    </xf>
    <xf numFmtId="0" fontId="1" fillId="6" borderId="1" xfId="0" applyFont="1" applyFill="1" applyBorder="1" applyAlignment="1">
      <alignment wrapText="1"/>
    </xf>
    <xf numFmtId="0" fontId="4" fillId="0" borderId="0" xfId="0" applyFont="1"/>
    <xf numFmtId="0" fontId="1" fillId="0" borderId="1" xfId="0" applyFont="1" applyBorder="1" applyAlignment="1" applyProtection="1">
      <alignment wrapText="1"/>
      <protection locked="0"/>
    </xf>
    <xf numFmtId="0" fontId="0" fillId="0" borderId="3" xfId="0" applyBorder="1" applyAlignment="1" applyProtection="1">
      <alignment wrapText="1"/>
      <protection locked="0"/>
    </xf>
    <xf numFmtId="0" fontId="0" fillId="4" borderId="1" xfId="0" applyFill="1" applyBorder="1" applyAlignment="1">
      <alignment wrapText="1"/>
    </xf>
    <xf numFmtId="0" fontId="0" fillId="0" borderId="1" xfId="0" applyBorder="1" applyAlignment="1">
      <alignment wrapText="1"/>
    </xf>
    <xf numFmtId="0" fontId="1" fillId="4" borderId="1" xfId="0" applyFont="1" applyFill="1" applyBorder="1" applyAlignment="1">
      <alignment wrapText="1"/>
    </xf>
    <xf numFmtId="0" fontId="1" fillId="5" borderId="1" xfId="0" applyFont="1" applyFill="1" applyBorder="1" applyAlignment="1">
      <alignment vertical="top" wrapText="1"/>
    </xf>
    <xf numFmtId="0" fontId="1" fillId="7" borderId="1" xfId="0" applyFont="1" applyFill="1" applyBorder="1" applyAlignment="1">
      <alignment vertical="top" wrapText="1"/>
    </xf>
    <xf numFmtId="0" fontId="1" fillId="3" borderId="1" xfId="0" applyFont="1" applyFill="1" applyBorder="1"/>
    <xf numFmtId="0" fontId="1" fillId="6" borderId="1" xfId="0"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0" fillId="8" borderId="1" xfId="0" applyFill="1" applyBorder="1" applyAlignment="1">
      <alignment vertical="top" wrapText="1"/>
    </xf>
    <xf numFmtId="0" fontId="0" fillId="0" borderId="1" xfId="0" applyBorder="1" applyAlignment="1">
      <alignment horizontal="right" vertical="top"/>
    </xf>
    <xf numFmtId="0" fontId="0" fillId="0" borderId="1" xfId="0" applyBorder="1" applyAlignment="1">
      <alignment horizontal="right"/>
    </xf>
    <xf numFmtId="0" fontId="1" fillId="8" borderId="1" xfId="0" applyFont="1" applyFill="1" applyBorder="1" applyAlignment="1">
      <alignment vertical="top" wrapText="1"/>
    </xf>
  </cellXfs>
  <cellStyles count="1">
    <cellStyle name="Normal" xfId="0" builtinId="0"/>
  </cellStyles>
  <dxfs count="0"/>
  <tableStyles count="1" defaultTableStyle="TableStyleMedium2" defaultPivotStyle="PivotStyleLight16">
    <tableStyle name="Table Style 1" pivot="0" count="0" xr9:uid="{137E000E-0DAB-404E-9109-7706DAB6A62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116743</xdr:colOff>
      <xdr:row>2</xdr:row>
      <xdr:rowOff>137160</xdr:rowOff>
    </xdr:from>
    <xdr:to>
      <xdr:col>1</xdr:col>
      <xdr:colOff>1560155</xdr:colOff>
      <xdr:row>12</xdr:row>
      <xdr:rowOff>0</xdr:rowOff>
    </xdr:to>
    <xdr:pic>
      <xdr:nvPicPr>
        <xdr:cNvPr id="5" name="Picture 4">
          <a:extLst>
            <a:ext uri="{FF2B5EF4-FFF2-40B4-BE49-F238E27FC236}">
              <a16:creationId xmlns:a16="http://schemas.microsoft.com/office/drawing/2014/main" id="{AD2562A6-9181-5018-38D8-ABDBBCA7F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43" y="647700"/>
          <a:ext cx="1672012" cy="1691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2BB9-D3D4-490C-9D80-0D8551CE3BA4}">
  <dimension ref="B2:D26"/>
  <sheetViews>
    <sheetView workbookViewId="0">
      <selection activeCell="D8" sqref="D8"/>
    </sheetView>
  </sheetViews>
  <sheetFormatPr baseColWidth="10" defaultColWidth="8.83203125" defaultRowHeight="15" x14ac:dyDescent="0.2"/>
  <cols>
    <col min="1" max="1" width="3.33203125" customWidth="1"/>
    <col min="2" max="2" width="25.83203125" customWidth="1"/>
    <col min="3" max="3" width="22.1640625" customWidth="1"/>
    <col min="4" max="4" width="66.5" customWidth="1"/>
    <col min="5" max="5" width="9.5" customWidth="1"/>
  </cols>
  <sheetData>
    <row r="2" spans="2:4" ht="26" x14ac:dyDescent="0.3">
      <c r="B2" s="17" t="s">
        <v>42</v>
      </c>
    </row>
    <row r="4" spans="2:4" x14ac:dyDescent="0.2">
      <c r="C4" s="1" t="s">
        <v>17</v>
      </c>
    </row>
    <row r="5" spans="2:4" x14ac:dyDescent="0.2">
      <c r="C5" s="2" t="s">
        <v>43</v>
      </c>
      <c r="D5" s="9"/>
    </row>
    <row r="6" spans="2:4" x14ac:dyDescent="0.2">
      <c r="C6" s="2" t="s">
        <v>1</v>
      </c>
      <c r="D6" s="10"/>
    </row>
    <row r="7" spans="2:4" x14ac:dyDescent="0.2">
      <c r="C7" s="3" t="s">
        <v>47</v>
      </c>
      <c r="D7" s="9"/>
    </row>
    <row r="8" spans="2:4" x14ac:dyDescent="0.2">
      <c r="C8" s="2" t="s">
        <v>19</v>
      </c>
      <c r="D8" s="11"/>
    </row>
    <row r="10" spans="2:4" x14ac:dyDescent="0.2">
      <c r="C10" s="4" t="s">
        <v>2</v>
      </c>
    </row>
    <row r="11" spans="2:4" x14ac:dyDescent="0.2">
      <c r="C11" s="2" t="s">
        <v>3</v>
      </c>
      <c r="D11" s="9"/>
    </row>
    <row r="12" spans="2:4" x14ac:dyDescent="0.2">
      <c r="C12" s="2" t="s">
        <v>4</v>
      </c>
      <c r="D12" s="9"/>
    </row>
    <row r="13" spans="2:4" x14ac:dyDescent="0.2">
      <c r="C13" s="2" t="s">
        <v>5</v>
      </c>
      <c r="D13" s="9"/>
    </row>
    <row r="14" spans="2:4" x14ac:dyDescent="0.2">
      <c r="C14" s="2" t="s">
        <v>6</v>
      </c>
      <c r="D14" s="9"/>
    </row>
    <row r="15" spans="2:4" ht="10.75" customHeight="1" x14ac:dyDescent="0.2"/>
    <row r="16" spans="2:4" x14ac:dyDescent="0.2">
      <c r="C16" s="4" t="s">
        <v>10</v>
      </c>
    </row>
    <row r="17" spans="2:4" x14ac:dyDescent="0.2">
      <c r="C17" s="2" t="s">
        <v>0</v>
      </c>
      <c r="D17" s="10"/>
    </row>
    <row r="18" spans="2:4" x14ac:dyDescent="0.2">
      <c r="C18" s="2" t="s">
        <v>11</v>
      </c>
      <c r="D18" s="9"/>
    </row>
    <row r="20" spans="2:4" x14ac:dyDescent="0.2">
      <c r="C20" s="4" t="s">
        <v>41</v>
      </c>
      <c r="D20" s="4"/>
    </row>
    <row r="21" spans="2:4" x14ac:dyDescent="0.2">
      <c r="C21" s="2" t="s">
        <v>7</v>
      </c>
      <c r="D21" s="8">
        <f>COUNTIF('Inventory sheet'!F:F, "Lead")</f>
        <v>0</v>
      </c>
    </row>
    <row r="22" spans="2:4" ht="32" x14ac:dyDescent="0.2">
      <c r="C22" s="7" t="s">
        <v>48</v>
      </c>
      <c r="D22" s="8">
        <f>COUNTIF('Inventory sheet'!F:F, "GRR")</f>
        <v>0</v>
      </c>
    </row>
    <row r="23" spans="2:4" x14ac:dyDescent="0.2">
      <c r="C23" s="2" t="s">
        <v>9</v>
      </c>
      <c r="D23" s="8">
        <f>COUNTIF('Inventory sheet'!F:F, "Unknown")</f>
        <v>0</v>
      </c>
    </row>
    <row r="24" spans="2:4" x14ac:dyDescent="0.2">
      <c r="C24" s="2" t="s">
        <v>8</v>
      </c>
      <c r="D24" s="8">
        <f>D26-(SUM(D21:D23))</f>
        <v>0</v>
      </c>
    </row>
    <row r="26" spans="2:4" x14ac:dyDescent="0.2">
      <c r="B26" s="5" t="s">
        <v>15</v>
      </c>
      <c r="C26" s="2" t="s">
        <v>20</v>
      </c>
      <c r="D26" s="3">
        <f>COUNTA('Inventory sheet'!G:G)-1</f>
        <v>0</v>
      </c>
    </row>
  </sheetData>
  <sheetProtection algorithmName="SHA-512" hashValue="Yg0RJokkUDeKyx5DnuAM2A8UWrejEVEnD1Dmxcz6gwNQXOMnjxHmZl+ct8oprJ9aK+rAD0Aq8quGGAkTa22G9A==" saltValue="KvKgS7EA5KQwQcZ/fReJ6w==" spinCount="100000" sheet="1" objects="1" scenarios="1" selectLockedCells="1"/>
  <protectedRanges>
    <protectedRange algorithmName="SHA-512" hashValue="RAVtOgwCrTigG44hsejaAoSDOVACcpiH8DP86iMS+hYb8gbXGpZaZx923595T2iqiLdMPjW2qpdcaO79xXRaag==" saltValue="7zeBzd/qkkbdZV9qgL3WwQ==" spinCount="100000" sqref="D5:D7 D8 D11:D14 D17:D18" name="Summary page"/>
  </protectedRanges>
  <dataValidations count="6">
    <dataValidation type="list" allowBlank="1" showInputMessage="1" showErrorMessage="1" promptTitle="Ownership" prompt="This is general information about the ownership details in your water system. Most commonly there will be combined ownership of service lines." sqref="D7" xr:uid="{1547D299-5057-484A-9A6A-422F2A433ED8}">
      <formula1>"Public/PWS, Private/Customer, Combined"</formula1>
    </dataValidation>
    <dataValidation allowBlank="1" showInputMessage="1" showErrorMessage="1" promptTitle="Website" prompt="Insert web link or url where inventory is available if you serve 50,000 or more persons" sqref="D17" xr:uid="{8749A441-3A1A-4F9C-9160-EEB3CBBD1833}"/>
    <dataValidation allowBlank="1" showInputMessage="1" showErrorMessage="1" promptTitle="Inventory access" prompt="Publicly accessible address to view inventory for those serving fewer than 50,000 persons" sqref="D18" xr:uid="{9110028B-7C43-4DC1-BCEE-DC45BCD7C657}"/>
    <dataValidation allowBlank="1" showInputMessage="1" showErrorMessage="1" promptTitle="PWS ID" prompt="This is your unique public water system number. It always begins with ID." sqref="D5" xr:uid="{1558A3B6-64DC-4FE1-A7F5-5EFBF7675AEC}"/>
    <dataValidation allowBlank="1" showInputMessage="1" showErrorMessage="1" promptTitle="PWS Name" prompt="This is the name of your water system as it appears in DEQ records." sqref="D6" xr:uid="{5FACD0B1-16DE-4CBA-8895-0390D63FF760}"/>
    <dataValidation allowBlank="1" showInputMessage="1" showErrorMessage="1" prompt="This is who the public and the regulatory agency should reach out to with questions regarding this inventory." sqref="D11" xr:uid="{409665FD-EA2C-41DD-9588-86E5D792053E}"/>
  </dataValidation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BB74-DEEF-4FA3-863C-1CE5953C3471}">
  <dimension ref="A1:P500"/>
  <sheetViews>
    <sheetView tabSelected="1" zoomScale="150" zoomScaleNormal="150" workbookViewId="0">
      <pane ySplit="1" topLeftCell="A2" activePane="bottomLeft" state="frozen"/>
      <selection pane="bottomLeft" activeCell="G10" sqref="G10"/>
    </sheetView>
  </sheetViews>
  <sheetFormatPr baseColWidth="10" defaultColWidth="8.83203125" defaultRowHeight="15" x14ac:dyDescent="0.2"/>
  <cols>
    <col min="1" max="1" width="14.83203125" style="21" bestFit="1" customWidth="1"/>
    <col min="2" max="2" width="13.33203125" style="21" bestFit="1" customWidth="1"/>
    <col min="3" max="3" width="3.6640625" style="21" bestFit="1" customWidth="1"/>
    <col min="4" max="4" width="5.5" style="21" bestFit="1" customWidth="1"/>
    <col min="5" max="5" width="10.6640625" style="21" bestFit="1" customWidth="1"/>
    <col min="6" max="6" width="13.5" style="20" bestFit="1" customWidth="1"/>
    <col min="7" max="7" width="12.5" style="21" bestFit="1" customWidth="1"/>
    <col min="8" max="8" width="13.5" style="21" bestFit="1" customWidth="1"/>
    <col min="9" max="9" width="10.5" style="21" bestFit="1" customWidth="1"/>
    <col min="10" max="10" width="17.6640625" style="21" bestFit="1" customWidth="1"/>
    <col min="11" max="11" width="16.33203125" style="21" bestFit="1" customWidth="1"/>
    <col min="12" max="12" width="11.1640625" style="21" customWidth="1"/>
    <col min="13" max="13" width="11" style="21" bestFit="1" customWidth="1"/>
    <col min="14" max="14" width="9.5" style="21" bestFit="1" customWidth="1"/>
    <col min="15" max="15" width="12" style="21" customWidth="1"/>
    <col min="16" max="16" width="13.1640625" style="21" customWidth="1"/>
    <col min="17" max="16384" width="8.83203125" style="21"/>
  </cols>
  <sheetData>
    <row r="1" spans="1:16" s="18" customFormat="1" ht="44" customHeight="1" x14ac:dyDescent="0.2">
      <c r="A1" s="16" t="s">
        <v>74</v>
      </c>
      <c r="B1" s="16" t="s">
        <v>16</v>
      </c>
      <c r="C1" s="16" t="s">
        <v>23</v>
      </c>
      <c r="D1" s="16" t="s">
        <v>24</v>
      </c>
      <c r="E1" s="16" t="s">
        <v>25</v>
      </c>
      <c r="F1" s="22" t="s">
        <v>29</v>
      </c>
      <c r="G1" s="6" t="s">
        <v>21</v>
      </c>
      <c r="H1" s="6" t="s">
        <v>22</v>
      </c>
      <c r="I1" s="6" t="s">
        <v>14</v>
      </c>
      <c r="J1" s="6" t="s">
        <v>18</v>
      </c>
      <c r="K1" s="6" t="s">
        <v>28</v>
      </c>
      <c r="L1" s="6" t="s">
        <v>12</v>
      </c>
      <c r="M1" s="6" t="s">
        <v>26</v>
      </c>
      <c r="N1" s="6" t="s">
        <v>30</v>
      </c>
      <c r="O1" s="6" t="s">
        <v>27</v>
      </c>
      <c r="P1" s="13" t="s">
        <v>13</v>
      </c>
    </row>
    <row r="2" spans="1:16" s="12" customFormat="1" ht="16" x14ac:dyDescent="0.2">
      <c r="A2" s="19"/>
      <c r="B2" s="19"/>
      <c r="C2" s="19"/>
      <c r="D2" s="19"/>
      <c r="E2" s="19"/>
      <c r="F2" s="20" t="str">
        <f t="shared" ref="F2:F66" si="0">IF(OR((G2="Lead"),(H2="Lead")),"Lead",IF(OR((G2="GRR"),(H2="GRR")),"GRR",IF(AND(OR((G2="Non-Lead"),(G2="Copper"),(G2="Galvanized"),(G2="Plastic"),(G2="Ductile Iron"),(G2="Cast Iron")),(OR((H2="Non-Lead"),(H2="Copper"),(H2="Galvanized"),(H2="Plastic"),(H2="Ductile Iron"),(H2="Cast Iron")))),"Non-lead",IF(OR(AND(OR(G2="Non-lead",G2="Copper",G2="Galvanized",G2="Plastic",G2="Ductile Iron",G2="Cast Iron",G2="Unknown"),(H2="Unknown")),(AND(OR(H2="Non-lead",H2="Copper",H2="Galvanized",H2="Plastic",H2="Ductile Iron",H2="Cast Iron"),(G2="Unknown")))),"Unknown",""))))</f>
        <v/>
      </c>
    </row>
    <row r="3" spans="1:16" s="12" customFormat="1" ht="16" x14ac:dyDescent="0.2">
      <c r="F3" s="20" t="str">
        <f t="shared" si="0"/>
        <v/>
      </c>
    </row>
    <row r="4" spans="1:16" s="12" customFormat="1" ht="16" x14ac:dyDescent="0.2">
      <c r="F4" s="20" t="str">
        <f t="shared" si="0"/>
        <v/>
      </c>
    </row>
    <row r="5" spans="1:16" s="12" customFormat="1" ht="16" x14ac:dyDescent="0.2">
      <c r="F5" s="20" t="str">
        <f t="shared" si="0"/>
        <v/>
      </c>
    </row>
    <row r="6" spans="1:16" s="12" customFormat="1" ht="16" x14ac:dyDescent="0.2">
      <c r="F6" s="20" t="str">
        <f t="shared" si="0"/>
        <v/>
      </c>
    </row>
    <row r="7" spans="1:16" s="12" customFormat="1" ht="16" x14ac:dyDescent="0.2">
      <c r="F7" s="20" t="str">
        <f t="shared" si="0"/>
        <v/>
      </c>
    </row>
    <row r="8" spans="1:16" s="12" customFormat="1" ht="16" x14ac:dyDescent="0.2">
      <c r="F8" s="20" t="str">
        <f t="shared" si="0"/>
        <v/>
      </c>
    </row>
    <row r="9" spans="1:16" s="12" customFormat="1" ht="16" x14ac:dyDescent="0.2">
      <c r="F9" s="20" t="str">
        <f>IF(OR((G9="Lead"),(H9="Lead")),"Lead",IF(OR((G9="GRR"),(H9="GRR")),"GRR",IF(AND(OR((G9="Non-Lead"),(G9="Copper"),(G9="Galvanized"),(G9="Plastic"),(G9="Ductile Iron"),(G9="Cast Iron")),(OR((H9="Non-Lead"),(H9="Copper"),(H9="Galvanized"),(H9="Plastic"),(H9="Ductile Iron"),(H9="Cast Iron")))),"Non-lead",IF(OR(AND(OR(G9="Non-lead",G9="Copper",G9="Galvanized",G9="Plastic",G9="Ductile Iron",G9="Cast Iron",G9="Unknown"),(H9="Unknown")),(AND(OR(H9="Non-lead",H9="Copper",H9="Galvanized",H9="Plastic",H9="Ductile Iron",H9="Cast Iron"),(G9="Unknown")))),"Unknown",""))))</f>
        <v/>
      </c>
    </row>
    <row r="10" spans="1:16" s="12" customFormat="1" ht="16" x14ac:dyDescent="0.2">
      <c r="F10" s="20" t="str">
        <f t="shared" si="0"/>
        <v/>
      </c>
    </row>
    <row r="11" spans="1:16" s="12" customFormat="1" ht="16" x14ac:dyDescent="0.2">
      <c r="F11" s="20" t="str">
        <f t="shared" si="0"/>
        <v/>
      </c>
    </row>
    <row r="12" spans="1:16" s="12" customFormat="1" ht="16" x14ac:dyDescent="0.2">
      <c r="F12" s="20" t="str">
        <f t="shared" si="0"/>
        <v/>
      </c>
    </row>
    <row r="13" spans="1:16" s="12" customFormat="1" ht="16" x14ac:dyDescent="0.2">
      <c r="F13" s="20" t="str">
        <f t="shared" si="0"/>
        <v/>
      </c>
    </row>
    <row r="14" spans="1:16" s="12" customFormat="1" ht="16" x14ac:dyDescent="0.2">
      <c r="F14" s="20" t="str">
        <f t="shared" si="0"/>
        <v/>
      </c>
    </row>
    <row r="15" spans="1:16" s="12" customFormat="1" ht="16" x14ac:dyDescent="0.2">
      <c r="F15" s="20" t="str">
        <f t="shared" si="0"/>
        <v/>
      </c>
    </row>
    <row r="16" spans="1:16" s="12" customFormat="1" ht="16" x14ac:dyDescent="0.2">
      <c r="F16" s="20" t="str">
        <f t="shared" si="0"/>
        <v/>
      </c>
    </row>
    <row r="17" spans="6:6" s="12" customFormat="1" ht="16" x14ac:dyDescent="0.2">
      <c r="F17" s="20" t="str">
        <f t="shared" si="0"/>
        <v/>
      </c>
    </row>
    <row r="18" spans="6:6" s="12" customFormat="1" ht="16" x14ac:dyDescent="0.2">
      <c r="F18" s="20" t="str">
        <f t="shared" si="0"/>
        <v/>
      </c>
    </row>
    <row r="19" spans="6:6" s="12" customFormat="1" ht="16" x14ac:dyDescent="0.2">
      <c r="F19" s="20" t="str">
        <f t="shared" si="0"/>
        <v/>
      </c>
    </row>
    <row r="20" spans="6:6" s="12" customFormat="1" ht="16" x14ac:dyDescent="0.2">
      <c r="F20" s="20" t="str">
        <f t="shared" si="0"/>
        <v/>
      </c>
    </row>
    <row r="21" spans="6:6" s="12" customFormat="1" ht="16" x14ac:dyDescent="0.2">
      <c r="F21" s="20" t="str">
        <f t="shared" si="0"/>
        <v/>
      </c>
    </row>
    <row r="22" spans="6:6" s="12" customFormat="1" ht="16" x14ac:dyDescent="0.2">
      <c r="F22" s="20" t="str">
        <f t="shared" si="0"/>
        <v/>
      </c>
    </row>
    <row r="23" spans="6:6" s="12" customFormat="1" ht="16" x14ac:dyDescent="0.2">
      <c r="F23" s="20" t="str">
        <f t="shared" si="0"/>
        <v/>
      </c>
    </row>
    <row r="24" spans="6:6" s="12" customFormat="1" ht="16" x14ac:dyDescent="0.2">
      <c r="F24" s="20" t="str">
        <f t="shared" si="0"/>
        <v/>
      </c>
    </row>
    <row r="25" spans="6:6" s="12" customFormat="1" ht="16" x14ac:dyDescent="0.2">
      <c r="F25" s="20" t="str">
        <f t="shared" si="0"/>
        <v/>
      </c>
    </row>
    <row r="26" spans="6:6" s="12" customFormat="1" ht="16" x14ac:dyDescent="0.2">
      <c r="F26" s="20" t="str">
        <f t="shared" si="0"/>
        <v/>
      </c>
    </row>
    <row r="27" spans="6:6" s="12" customFormat="1" ht="16" x14ac:dyDescent="0.2">
      <c r="F27" s="20" t="str">
        <f t="shared" si="0"/>
        <v/>
      </c>
    </row>
    <row r="28" spans="6:6" s="12" customFormat="1" ht="16" x14ac:dyDescent="0.2">
      <c r="F28" s="20" t="str">
        <f t="shared" si="0"/>
        <v/>
      </c>
    </row>
    <row r="29" spans="6:6" s="12" customFormat="1" ht="16" x14ac:dyDescent="0.2">
      <c r="F29" s="20" t="str">
        <f t="shared" si="0"/>
        <v/>
      </c>
    </row>
    <row r="30" spans="6:6" s="12" customFormat="1" ht="16" x14ac:dyDescent="0.2">
      <c r="F30" s="20" t="str">
        <f t="shared" si="0"/>
        <v/>
      </c>
    </row>
    <row r="31" spans="6:6" s="12" customFormat="1" ht="16" x14ac:dyDescent="0.2">
      <c r="F31" s="20" t="str">
        <f t="shared" si="0"/>
        <v/>
      </c>
    </row>
    <row r="32" spans="6:6" s="12" customFormat="1" ht="16" x14ac:dyDescent="0.2">
      <c r="F32" s="20" t="str">
        <f t="shared" si="0"/>
        <v/>
      </c>
    </row>
    <row r="33" spans="6:6" s="12" customFormat="1" ht="16" x14ac:dyDescent="0.2">
      <c r="F33" s="20" t="str">
        <f t="shared" si="0"/>
        <v/>
      </c>
    </row>
    <row r="34" spans="6:6" s="12" customFormat="1" ht="16" x14ac:dyDescent="0.2">
      <c r="F34" s="20" t="str">
        <f t="shared" si="0"/>
        <v/>
      </c>
    </row>
    <row r="35" spans="6:6" s="12" customFormat="1" ht="16" x14ac:dyDescent="0.2">
      <c r="F35" s="20" t="str">
        <f t="shared" si="0"/>
        <v/>
      </c>
    </row>
    <row r="36" spans="6:6" s="12" customFormat="1" ht="16" x14ac:dyDescent="0.2">
      <c r="F36" s="20" t="str">
        <f t="shared" si="0"/>
        <v/>
      </c>
    </row>
    <row r="37" spans="6:6" s="12" customFormat="1" ht="16" x14ac:dyDescent="0.2">
      <c r="F37" s="20" t="str">
        <f t="shared" si="0"/>
        <v/>
      </c>
    </row>
    <row r="38" spans="6:6" s="12" customFormat="1" ht="16" x14ac:dyDescent="0.2">
      <c r="F38" s="20" t="str">
        <f t="shared" si="0"/>
        <v/>
      </c>
    </row>
    <row r="39" spans="6:6" s="12" customFormat="1" ht="16" x14ac:dyDescent="0.2">
      <c r="F39" s="20" t="str">
        <f t="shared" si="0"/>
        <v/>
      </c>
    </row>
    <row r="40" spans="6:6" s="12" customFormat="1" ht="16" x14ac:dyDescent="0.2">
      <c r="F40" s="20" t="str">
        <f t="shared" si="0"/>
        <v/>
      </c>
    </row>
    <row r="41" spans="6:6" s="12" customFormat="1" ht="16" x14ac:dyDescent="0.2">
      <c r="F41" s="20" t="str">
        <f t="shared" si="0"/>
        <v/>
      </c>
    </row>
    <row r="42" spans="6:6" s="12" customFormat="1" ht="16" x14ac:dyDescent="0.2">
      <c r="F42" s="20" t="str">
        <f t="shared" si="0"/>
        <v/>
      </c>
    </row>
    <row r="43" spans="6:6" s="12" customFormat="1" ht="16" x14ac:dyDescent="0.2">
      <c r="F43" s="20" t="str">
        <f t="shared" si="0"/>
        <v/>
      </c>
    </row>
    <row r="44" spans="6:6" s="12" customFormat="1" ht="16" x14ac:dyDescent="0.2">
      <c r="F44" s="20" t="str">
        <f t="shared" si="0"/>
        <v/>
      </c>
    </row>
    <row r="45" spans="6:6" s="12" customFormat="1" ht="16" x14ac:dyDescent="0.2">
      <c r="F45" s="20" t="str">
        <f t="shared" si="0"/>
        <v/>
      </c>
    </row>
    <row r="46" spans="6:6" s="12" customFormat="1" ht="16" x14ac:dyDescent="0.2">
      <c r="F46" s="20" t="str">
        <f t="shared" si="0"/>
        <v/>
      </c>
    </row>
    <row r="47" spans="6:6" s="12" customFormat="1" ht="16" x14ac:dyDescent="0.2">
      <c r="F47" s="20" t="str">
        <f t="shared" si="0"/>
        <v/>
      </c>
    </row>
    <row r="48" spans="6:6" s="12" customFormat="1" ht="16" x14ac:dyDescent="0.2">
      <c r="F48" s="20" t="str">
        <f t="shared" si="0"/>
        <v/>
      </c>
    </row>
    <row r="49" spans="6:6" s="12" customFormat="1" ht="16" x14ac:dyDescent="0.2">
      <c r="F49" s="20" t="str">
        <f t="shared" si="0"/>
        <v/>
      </c>
    </row>
    <row r="50" spans="6:6" s="12" customFormat="1" ht="16" x14ac:dyDescent="0.2">
      <c r="F50" s="20" t="str">
        <f t="shared" si="0"/>
        <v/>
      </c>
    </row>
    <row r="51" spans="6:6" s="12" customFormat="1" ht="16" x14ac:dyDescent="0.2">
      <c r="F51" s="20" t="str">
        <f t="shared" si="0"/>
        <v/>
      </c>
    </row>
    <row r="52" spans="6:6" s="12" customFormat="1" ht="16" x14ac:dyDescent="0.2">
      <c r="F52" s="20" t="str">
        <f t="shared" si="0"/>
        <v/>
      </c>
    </row>
    <row r="53" spans="6:6" s="12" customFormat="1" ht="16" x14ac:dyDescent="0.2">
      <c r="F53" s="20" t="str">
        <f t="shared" si="0"/>
        <v/>
      </c>
    </row>
    <row r="54" spans="6:6" s="12" customFormat="1" ht="16" x14ac:dyDescent="0.2">
      <c r="F54" s="20" t="str">
        <f t="shared" si="0"/>
        <v/>
      </c>
    </row>
    <row r="55" spans="6:6" s="12" customFormat="1" ht="16" x14ac:dyDescent="0.2">
      <c r="F55" s="20" t="str">
        <f t="shared" si="0"/>
        <v/>
      </c>
    </row>
    <row r="56" spans="6:6" s="12" customFormat="1" ht="16" x14ac:dyDescent="0.2">
      <c r="F56" s="20" t="str">
        <f t="shared" si="0"/>
        <v/>
      </c>
    </row>
    <row r="57" spans="6:6" s="12" customFormat="1" ht="16" x14ac:dyDescent="0.2">
      <c r="F57" s="20" t="str">
        <f t="shared" si="0"/>
        <v/>
      </c>
    </row>
    <row r="58" spans="6:6" s="12" customFormat="1" ht="16" x14ac:dyDescent="0.2">
      <c r="F58" s="20" t="str">
        <f t="shared" si="0"/>
        <v/>
      </c>
    </row>
    <row r="59" spans="6:6" s="12" customFormat="1" ht="16" x14ac:dyDescent="0.2">
      <c r="F59" s="20" t="str">
        <f t="shared" si="0"/>
        <v/>
      </c>
    </row>
    <row r="60" spans="6:6" s="12" customFormat="1" ht="16" x14ac:dyDescent="0.2">
      <c r="F60" s="20" t="str">
        <f t="shared" si="0"/>
        <v/>
      </c>
    </row>
    <row r="61" spans="6:6" s="12" customFormat="1" ht="16" x14ac:dyDescent="0.2">
      <c r="F61" s="20" t="str">
        <f t="shared" si="0"/>
        <v/>
      </c>
    </row>
    <row r="62" spans="6:6" s="12" customFormat="1" ht="16" x14ac:dyDescent="0.2">
      <c r="F62" s="20" t="str">
        <f t="shared" si="0"/>
        <v/>
      </c>
    </row>
    <row r="63" spans="6:6" s="12" customFormat="1" ht="16" x14ac:dyDescent="0.2">
      <c r="F63" s="20" t="str">
        <f t="shared" si="0"/>
        <v/>
      </c>
    </row>
    <row r="64" spans="6:6" s="12" customFormat="1" ht="16" x14ac:dyDescent="0.2">
      <c r="F64" s="20" t="str">
        <f t="shared" si="0"/>
        <v/>
      </c>
    </row>
    <row r="65" spans="6:6" s="12" customFormat="1" ht="16" x14ac:dyDescent="0.2">
      <c r="F65" s="20" t="str">
        <f t="shared" si="0"/>
        <v/>
      </c>
    </row>
    <row r="66" spans="6:6" s="12" customFormat="1" ht="16" x14ac:dyDescent="0.2">
      <c r="F66" s="20" t="str">
        <f t="shared" si="0"/>
        <v/>
      </c>
    </row>
    <row r="67" spans="6:6" s="12" customFormat="1" ht="16" x14ac:dyDescent="0.2">
      <c r="F67" s="20" t="str">
        <f t="shared" ref="F67:F130" si="1">IF(OR((G67="Lead"),(H67="Lead")),"Lead",IF(OR((G67="GRR"),(H67="GRR")),"GRR",IF(AND(OR((G67="Non-Lead"),(G67="Copper"),(G67="Galvanized"),(G67="Plastic"),(G67="Ductile Iron"),(G67="Cast Iron")),(OR((H67="Non-Lead"),(H67="Copper"),(H67="Galvanized"),(H67="Plastic"),(H67="Ductile Iron"),(H67="Cast Iron")))),"Non-lead",IF(OR(AND(OR(G67="Non-lead",G67="Copper",G67="Galvanized",G67="Plastic",G67="Ductile Iron",G67="Cast Iron",G67="Unknown"),(H67="Unknown")),(AND(OR(H67="Non-lead",H67="Copper",H67="Galvanized",H67="Plastic",H67="Ductile Iron",H67="Cast Iron"),(G67="Unknown")))),"Unknown",""))))</f>
        <v/>
      </c>
    </row>
    <row r="68" spans="6:6" s="12" customFormat="1" ht="16" x14ac:dyDescent="0.2">
      <c r="F68" s="20" t="str">
        <f t="shared" si="1"/>
        <v/>
      </c>
    </row>
    <row r="69" spans="6:6" s="12" customFormat="1" ht="16" x14ac:dyDescent="0.2">
      <c r="F69" s="20" t="str">
        <f t="shared" si="1"/>
        <v/>
      </c>
    </row>
    <row r="70" spans="6:6" s="12" customFormat="1" ht="16" x14ac:dyDescent="0.2">
      <c r="F70" s="20" t="str">
        <f t="shared" si="1"/>
        <v/>
      </c>
    </row>
    <row r="71" spans="6:6" s="12" customFormat="1" ht="16" x14ac:dyDescent="0.2">
      <c r="F71" s="20" t="str">
        <f t="shared" si="1"/>
        <v/>
      </c>
    </row>
    <row r="72" spans="6:6" s="12" customFormat="1" ht="16" x14ac:dyDescent="0.2">
      <c r="F72" s="20" t="str">
        <f t="shared" si="1"/>
        <v/>
      </c>
    </row>
    <row r="73" spans="6:6" s="12" customFormat="1" ht="16" x14ac:dyDescent="0.2">
      <c r="F73" s="20" t="str">
        <f t="shared" si="1"/>
        <v/>
      </c>
    </row>
    <row r="74" spans="6:6" s="12" customFormat="1" ht="16" x14ac:dyDescent="0.2">
      <c r="F74" s="20" t="str">
        <f t="shared" si="1"/>
        <v/>
      </c>
    </row>
    <row r="75" spans="6:6" s="12" customFormat="1" ht="16" x14ac:dyDescent="0.2">
      <c r="F75" s="20" t="str">
        <f t="shared" si="1"/>
        <v/>
      </c>
    </row>
    <row r="76" spans="6:6" s="12" customFormat="1" ht="16" x14ac:dyDescent="0.2">
      <c r="F76" s="20" t="str">
        <f t="shared" si="1"/>
        <v/>
      </c>
    </row>
    <row r="77" spans="6:6" s="12" customFormat="1" ht="16" x14ac:dyDescent="0.2">
      <c r="F77" s="20" t="str">
        <f t="shared" si="1"/>
        <v/>
      </c>
    </row>
    <row r="78" spans="6:6" s="12" customFormat="1" ht="16" x14ac:dyDescent="0.2">
      <c r="F78" s="20" t="str">
        <f t="shared" si="1"/>
        <v/>
      </c>
    </row>
    <row r="79" spans="6:6" s="12" customFormat="1" ht="16" x14ac:dyDescent="0.2">
      <c r="F79" s="20" t="str">
        <f t="shared" si="1"/>
        <v/>
      </c>
    </row>
    <row r="80" spans="6:6" s="12" customFormat="1" ht="16" x14ac:dyDescent="0.2">
      <c r="F80" s="20" t="str">
        <f t="shared" si="1"/>
        <v/>
      </c>
    </row>
    <row r="81" spans="6:6" s="12" customFormat="1" ht="16" x14ac:dyDescent="0.2">
      <c r="F81" s="20" t="str">
        <f t="shared" si="1"/>
        <v/>
      </c>
    </row>
    <row r="82" spans="6:6" s="12" customFormat="1" ht="16" x14ac:dyDescent="0.2">
      <c r="F82" s="20" t="str">
        <f t="shared" si="1"/>
        <v/>
      </c>
    </row>
    <row r="83" spans="6:6" s="12" customFormat="1" ht="16" x14ac:dyDescent="0.2">
      <c r="F83" s="20" t="str">
        <f t="shared" si="1"/>
        <v/>
      </c>
    </row>
    <row r="84" spans="6:6" s="12" customFormat="1" ht="16" x14ac:dyDescent="0.2">
      <c r="F84" s="20" t="str">
        <f t="shared" si="1"/>
        <v/>
      </c>
    </row>
    <row r="85" spans="6:6" s="12" customFormat="1" ht="16" x14ac:dyDescent="0.2">
      <c r="F85" s="20" t="str">
        <f t="shared" si="1"/>
        <v/>
      </c>
    </row>
    <row r="86" spans="6:6" s="12" customFormat="1" ht="16" x14ac:dyDescent="0.2">
      <c r="F86" s="20" t="str">
        <f t="shared" si="1"/>
        <v/>
      </c>
    </row>
    <row r="87" spans="6:6" s="12" customFormat="1" ht="16" x14ac:dyDescent="0.2">
      <c r="F87" s="20" t="str">
        <f t="shared" si="1"/>
        <v/>
      </c>
    </row>
    <row r="88" spans="6:6" s="12" customFormat="1" ht="16" x14ac:dyDescent="0.2">
      <c r="F88" s="20" t="str">
        <f t="shared" si="1"/>
        <v/>
      </c>
    </row>
    <row r="89" spans="6:6" s="12" customFormat="1" ht="16" x14ac:dyDescent="0.2">
      <c r="F89" s="20" t="str">
        <f t="shared" si="1"/>
        <v/>
      </c>
    </row>
    <row r="90" spans="6:6" s="12" customFormat="1" ht="16" x14ac:dyDescent="0.2">
      <c r="F90" s="20" t="str">
        <f t="shared" si="1"/>
        <v/>
      </c>
    </row>
    <row r="91" spans="6:6" s="12" customFormat="1" ht="16" x14ac:dyDescent="0.2">
      <c r="F91" s="20" t="str">
        <f t="shared" si="1"/>
        <v/>
      </c>
    </row>
    <row r="92" spans="6:6" s="12" customFormat="1" ht="16" x14ac:dyDescent="0.2">
      <c r="F92" s="20" t="str">
        <f t="shared" si="1"/>
        <v/>
      </c>
    </row>
    <row r="93" spans="6:6" s="12" customFormat="1" ht="16" x14ac:dyDescent="0.2">
      <c r="F93" s="20" t="str">
        <f t="shared" si="1"/>
        <v/>
      </c>
    </row>
    <row r="94" spans="6:6" s="12" customFormat="1" ht="16" x14ac:dyDescent="0.2">
      <c r="F94" s="20" t="str">
        <f t="shared" si="1"/>
        <v/>
      </c>
    </row>
    <row r="95" spans="6:6" s="12" customFormat="1" ht="16" x14ac:dyDescent="0.2">
      <c r="F95" s="20" t="str">
        <f t="shared" si="1"/>
        <v/>
      </c>
    </row>
    <row r="96" spans="6:6" s="12" customFormat="1" ht="16" x14ac:dyDescent="0.2">
      <c r="F96" s="20" t="str">
        <f t="shared" si="1"/>
        <v/>
      </c>
    </row>
    <row r="97" spans="6:6" s="12" customFormat="1" ht="16" x14ac:dyDescent="0.2">
      <c r="F97" s="20" t="str">
        <f t="shared" si="1"/>
        <v/>
      </c>
    </row>
    <row r="98" spans="6:6" s="12" customFormat="1" ht="16" x14ac:dyDescent="0.2">
      <c r="F98" s="20" t="str">
        <f t="shared" si="1"/>
        <v/>
      </c>
    </row>
    <row r="99" spans="6:6" s="12" customFormat="1" ht="16" x14ac:dyDescent="0.2">
      <c r="F99" s="20" t="str">
        <f t="shared" si="1"/>
        <v/>
      </c>
    </row>
    <row r="100" spans="6:6" s="12" customFormat="1" ht="16" x14ac:dyDescent="0.2">
      <c r="F100" s="20" t="str">
        <f t="shared" si="1"/>
        <v/>
      </c>
    </row>
    <row r="101" spans="6:6" s="12" customFormat="1" ht="16" x14ac:dyDescent="0.2">
      <c r="F101" s="20" t="str">
        <f t="shared" si="1"/>
        <v/>
      </c>
    </row>
    <row r="102" spans="6:6" s="12" customFormat="1" ht="16" x14ac:dyDescent="0.2">
      <c r="F102" s="20" t="str">
        <f t="shared" si="1"/>
        <v/>
      </c>
    </row>
    <row r="103" spans="6:6" s="12" customFormat="1" ht="16" x14ac:dyDescent="0.2">
      <c r="F103" s="20" t="str">
        <f t="shared" si="1"/>
        <v/>
      </c>
    </row>
    <row r="104" spans="6:6" s="12" customFormat="1" ht="16" x14ac:dyDescent="0.2">
      <c r="F104" s="20" t="str">
        <f t="shared" si="1"/>
        <v/>
      </c>
    </row>
    <row r="105" spans="6:6" s="12" customFormat="1" ht="16" x14ac:dyDescent="0.2">
      <c r="F105" s="20" t="str">
        <f t="shared" si="1"/>
        <v/>
      </c>
    </row>
    <row r="106" spans="6:6" s="12" customFormat="1" ht="16" x14ac:dyDescent="0.2">
      <c r="F106" s="20" t="str">
        <f t="shared" si="1"/>
        <v/>
      </c>
    </row>
    <row r="107" spans="6:6" s="12" customFormat="1" ht="16" x14ac:dyDescent="0.2">
      <c r="F107" s="20" t="str">
        <f t="shared" si="1"/>
        <v/>
      </c>
    </row>
    <row r="108" spans="6:6" s="12" customFormat="1" ht="16" x14ac:dyDescent="0.2">
      <c r="F108" s="20" t="str">
        <f t="shared" si="1"/>
        <v/>
      </c>
    </row>
    <row r="109" spans="6:6" s="12" customFormat="1" ht="16" x14ac:dyDescent="0.2">
      <c r="F109" s="20" t="str">
        <f t="shared" si="1"/>
        <v/>
      </c>
    </row>
    <row r="110" spans="6:6" s="12" customFormat="1" ht="16" x14ac:dyDescent="0.2">
      <c r="F110" s="20" t="str">
        <f t="shared" si="1"/>
        <v/>
      </c>
    </row>
    <row r="111" spans="6:6" s="12" customFormat="1" ht="16" x14ac:dyDescent="0.2">
      <c r="F111" s="20" t="str">
        <f t="shared" si="1"/>
        <v/>
      </c>
    </row>
    <row r="112" spans="6:6" s="12" customFormat="1" ht="16" x14ac:dyDescent="0.2">
      <c r="F112" s="20" t="str">
        <f t="shared" si="1"/>
        <v/>
      </c>
    </row>
    <row r="113" spans="6:6" s="12" customFormat="1" ht="16" x14ac:dyDescent="0.2">
      <c r="F113" s="20" t="str">
        <f t="shared" si="1"/>
        <v/>
      </c>
    </row>
    <row r="114" spans="6:6" s="12" customFormat="1" ht="16" x14ac:dyDescent="0.2">
      <c r="F114" s="20" t="str">
        <f t="shared" si="1"/>
        <v/>
      </c>
    </row>
    <row r="115" spans="6:6" s="12" customFormat="1" ht="16" x14ac:dyDescent="0.2">
      <c r="F115" s="20" t="str">
        <f t="shared" si="1"/>
        <v/>
      </c>
    </row>
    <row r="116" spans="6:6" s="12" customFormat="1" ht="16" x14ac:dyDescent="0.2">
      <c r="F116" s="20" t="str">
        <f t="shared" si="1"/>
        <v/>
      </c>
    </row>
    <row r="117" spans="6:6" s="12" customFormat="1" ht="16" x14ac:dyDescent="0.2">
      <c r="F117" s="20" t="str">
        <f t="shared" si="1"/>
        <v/>
      </c>
    </row>
    <row r="118" spans="6:6" s="12" customFormat="1" ht="16" x14ac:dyDescent="0.2">
      <c r="F118" s="20" t="str">
        <f t="shared" si="1"/>
        <v/>
      </c>
    </row>
    <row r="119" spans="6:6" s="12" customFormat="1" ht="16" x14ac:dyDescent="0.2">
      <c r="F119" s="20" t="str">
        <f t="shared" si="1"/>
        <v/>
      </c>
    </row>
    <row r="120" spans="6:6" s="12" customFormat="1" ht="16" x14ac:dyDescent="0.2">
      <c r="F120" s="20" t="str">
        <f t="shared" si="1"/>
        <v/>
      </c>
    </row>
    <row r="121" spans="6:6" s="12" customFormat="1" ht="16" x14ac:dyDescent="0.2">
      <c r="F121" s="20" t="str">
        <f t="shared" si="1"/>
        <v/>
      </c>
    </row>
    <row r="122" spans="6:6" s="12" customFormat="1" ht="16" x14ac:dyDescent="0.2">
      <c r="F122" s="20" t="str">
        <f t="shared" si="1"/>
        <v/>
      </c>
    </row>
    <row r="123" spans="6:6" s="12" customFormat="1" ht="16" x14ac:dyDescent="0.2">
      <c r="F123" s="20" t="str">
        <f t="shared" si="1"/>
        <v/>
      </c>
    </row>
    <row r="124" spans="6:6" s="12" customFormat="1" ht="16" x14ac:dyDescent="0.2">
      <c r="F124" s="20" t="str">
        <f t="shared" si="1"/>
        <v/>
      </c>
    </row>
    <row r="125" spans="6:6" s="12" customFormat="1" ht="16" x14ac:dyDescent="0.2">
      <c r="F125" s="20" t="str">
        <f t="shared" si="1"/>
        <v/>
      </c>
    </row>
    <row r="126" spans="6:6" s="12" customFormat="1" ht="16" x14ac:dyDescent="0.2">
      <c r="F126" s="20" t="str">
        <f t="shared" si="1"/>
        <v/>
      </c>
    </row>
    <row r="127" spans="6:6" s="12" customFormat="1" ht="16" x14ac:dyDescent="0.2">
      <c r="F127" s="20" t="str">
        <f t="shared" si="1"/>
        <v/>
      </c>
    </row>
    <row r="128" spans="6:6" s="12" customFormat="1" ht="16" x14ac:dyDescent="0.2">
      <c r="F128" s="20" t="str">
        <f t="shared" si="1"/>
        <v/>
      </c>
    </row>
    <row r="129" spans="6:6" s="12" customFormat="1" ht="16" x14ac:dyDescent="0.2">
      <c r="F129" s="20" t="str">
        <f t="shared" si="1"/>
        <v/>
      </c>
    </row>
    <row r="130" spans="6:6" s="12" customFormat="1" ht="16" x14ac:dyDescent="0.2">
      <c r="F130" s="20" t="str">
        <f t="shared" si="1"/>
        <v/>
      </c>
    </row>
    <row r="131" spans="6:6" s="12" customFormat="1" ht="16" x14ac:dyDescent="0.2">
      <c r="F131" s="20" t="str">
        <f t="shared" ref="F131:F194" si="2">IF(OR((G131="Lead"),(H131="Lead")),"Lead",IF(OR((G131="GRR"),(H131="GRR")),"GRR",IF(AND(OR((G131="Non-Lead"),(G131="Copper"),(G131="Galvanized"),(G131="Plastic"),(G131="Ductile Iron"),(G131="Cast Iron")),(OR((H131="Non-Lead"),(H131="Copper"),(H131="Galvanized"),(H131="Plastic"),(H131="Ductile Iron"),(H131="Cast Iron")))),"Non-lead",IF(OR(AND(OR(G131="Non-lead",G131="Copper",G131="Galvanized",G131="Plastic",G131="Ductile Iron",G131="Cast Iron",G131="Unknown"),(H131="Unknown")),(AND(OR(H131="Non-lead",H131="Copper",H131="Galvanized",H131="Plastic",H131="Ductile Iron",H131="Cast Iron"),(G131="Unknown")))),"Unknown",""))))</f>
        <v/>
      </c>
    </row>
    <row r="132" spans="6:6" s="12" customFormat="1" ht="16" x14ac:dyDescent="0.2">
      <c r="F132" s="20" t="str">
        <f t="shared" si="2"/>
        <v/>
      </c>
    </row>
    <row r="133" spans="6:6" s="12" customFormat="1" ht="16" x14ac:dyDescent="0.2">
      <c r="F133" s="20" t="str">
        <f t="shared" si="2"/>
        <v/>
      </c>
    </row>
    <row r="134" spans="6:6" s="12" customFormat="1" ht="16" x14ac:dyDescent="0.2">
      <c r="F134" s="20" t="str">
        <f t="shared" si="2"/>
        <v/>
      </c>
    </row>
    <row r="135" spans="6:6" s="12" customFormat="1" ht="16" x14ac:dyDescent="0.2">
      <c r="F135" s="20" t="str">
        <f t="shared" si="2"/>
        <v/>
      </c>
    </row>
    <row r="136" spans="6:6" s="12" customFormat="1" ht="16" x14ac:dyDescent="0.2">
      <c r="F136" s="20" t="str">
        <f t="shared" si="2"/>
        <v/>
      </c>
    </row>
    <row r="137" spans="6:6" s="12" customFormat="1" ht="16" x14ac:dyDescent="0.2">
      <c r="F137" s="20" t="str">
        <f t="shared" si="2"/>
        <v/>
      </c>
    </row>
    <row r="138" spans="6:6" s="12" customFormat="1" ht="16" x14ac:dyDescent="0.2">
      <c r="F138" s="20" t="str">
        <f t="shared" si="2"/>
        <v/>
      </c>
    </row>
    <row r="139" spans="6:6" s="12" customFormat="1" ht="16" x14ac:dyDescent="0.2">
      <c r="F139" s="20" t="str">
        <f t="shared" si="2"/>
        <v/>
      </c>
    </row>
    <row r="140" spans="6:6" s="12" customFormat="1" ht="16" x14ac:dyDescent="0.2">
      <c r="F140" s="20" t="str">
        <f t="shared" si="2"/>
        <v/>
      </c>
    </row>
    <row r="141" spans="6:6" s="12" customFormat="1" ht="16" x14ac:dyDescent="0.2">
      <c r="F141" s="20" t="str">
        <f t="shared" si="2"/>
        <v/>
      </c>
    </row>
    <row r="142" spans="6:6" s="12" customFormat="1" ht="16" x14ac:dyDescent="0.2">
      <c r="F142" s="20" t="str">
        <f t="shared" si="2"/>
        <v/>
      </c>
    </row>
    <row r="143" spans="6:6" s="12" customFormat="1" ht="16" x14ac:dyDescent="0.2">
      <c r="F143" s="20" t="str">
        <f t="shared" si="2"/>
        <v/>
      </c>
    </row>
    <row r="144" spans="6:6" s="12" customFormat="1" ht="16" x14ac:dyDescent="0.2">
      <c r="F144" s="20" t="str">
        <f t="shared" si="2"/>
        <v/>
      </c>
    </row>
    <row r="145" spans="6:6" s="12" customFormat="1" ht="16" x14ac:dyDescent="0.2">
      <c r="F145" s="20" t="str">
        <f t="shared" si="2"/>
        <v/>
      </c>
    </row>
    <row r="146" spans="6:6" s="12" customFormat="1" ht="16" x14ac:dyDescent="0.2">
      <c r="F146" s="20" t="str">
        <f t="shared" si="2"/>
        <v/>
      </c>
    </row>
    <row r="147" spans="6:6" s="12" customFormat="1" ht="16" x14ac:dyDescent="0.2">
      <c r="F147" s="20" t="str">
        <f t="shared" si="2"/>
        <v/>
      </c>
    </row>
    <row r="148" spans="6:6" s="12" customFormat="1" ht="16" x14ac:dyDescent="0.2">
      <c r="F148" s="20" t="str">
        <f t="shared" si="2"/>
        <v/>
      </c>
    </row>
    <row r="149" spans="6:6" s="12" customFormat="1" ht="16" x14ac:dyDescent="0.2">
      <c r="F149" s="20" t="str">
        <f t="shared" si="2"/>
        <v/>
      </c>
    </row>
    <row r="150" spans="6:6" s="12" customFormat="1" ht="16" x14ac:dyDescent="0.2">
      <c r="F150" s="20" t="str">
        <f t="shared" si="2"/>
        <v/>
      </c>
    </row>
    <row r="151" spans="6:6" s="12" customFormat="1" ht="16" x14ac:dyDescent="0.2">
      <c r="F151" s="20" t="str">
        <f t="shared" si="2"/>
        <v/>
      </c>
    </row>
    <row r="152" spans="6:6" s="12" customFormat="1" ht="16" x14ac:dyDescent="0.2">
      <c r="F152" s="20" t="str">
        <f t="shared" si="2"/>
        <v/>
      </c>
    </row>
    <row r="153" spans="6:6" s="12" customFormat="1" ht="16" x14ac:dyDescent="0.2">
      <c r="F153" s="20" t="str">
        <f t="shared" si="2"/>
        <v/>
      </c>
    </row>
    <row r="154" spans="6:6" s="12" customFormat="1" ht="16" x14ac:dyDescent="0.2">
      <c r="F154" s="20" t="str">
        <f t="shared" si="2"/>
        <v/>
      </c>
    </row>
    <row r="155" spans="6:6" s="12" customFormat="1" ht="16" x14ac:dyDescent="0.2">
      <c r="F155" s="20" t="str">
        <f t="shared" si="2"/>
        <v/>
      </c>
    </row>
    <row r="156" spans="6:6" s="12" customFormat="1" ht="16" x14ac:dyDescent="0.2">
      <c r="F156" s="20" t="str">
        <f t="shared" si="2"/>
        <v/>
      </c>
    </row>
    <row r="157" spans="6:6" s="12" customFormat="1" ht="16" x14ac:dyDescent="0.2">
      <c r="F157" s="20" t="str">
        <f t="shared" si="2"/>
        <v/>
      </c>
    </row>
    <row r="158" spans="6:6" s="12" customFormat="1" ht="16" x14ac:dyDescent="0.2">
      <c r="F158" s="20" t="str">
        <f t="shared" si="2"/>
        <v/>
      </c>
    </row>
    <row r="159" spans="6:6" s="12" customFormat="1" ht="16" x14ac:dyDescent="0.2">
      <c r="F159" s="20" t="str">
        <f t="shared" si="2"/>
        <v/>
      </c>
    </row>
    <row r="160" spans="6:6" s="12" customFormat="1" ht="16" x14ac:dyDescent="0.2">
      <c r="F160" s="20" t="str">
        <f t="shared" si="2"/>
        <v/>
      </c>
    </row>
    <row r="161" spans="6:6" s="12" customFormat="1" ht="16" x14ac:dyDescent="0.2">
      <c r="F161" s="20" t="str">
        <f t="shared" si="2"/>
        <v/>
      </c>
    </row>
    <row r="162" spans="6:6" s="12" customFormat="1" ht="16" x14ac:dyDescent="0.2">
      <c r="F162" s="20" t="str">
        <f t="shared" si="2"/>
        <v/>
      </c>
    </row>
    <row r="163" spans="6:6" s="12" customFormat="1" ht="16" x14ac:dyDescent="0.2">
      <c r="F163" s="20" t="str">
        <f t="shared" si="2"/>
        <v/>
      </c>
    </row>
    <row r="164" spans="6:6" s="12" customFormat="1" ht="16" x14ac:dyDescent="0.2">
      <c r="F164" s="20" t="str">
        <f t="shared" si="2"/>
        <v/>
      </c>
    </row>
    <row r="165" spans="6:6" s="12" customFormat="1" ht="16" x14ac:dyDescent="0.2">
      <c r="F165" s="20" t="str">
        <f t="shared" si="2"/>
        <v/>
      </c>
    </row>
    <row r="166" spans="6:6" s="12" customFormat="1" ht="16" x14ac:dyDescent="0.2">
      <c r="F166" s="20" t="str">
        <f t="shared" si="2"/>
        <v/>
      </c>
    </row>
    <row r="167" spans="6:6" s="12" customFormat="1" ht="16" x14ac:dyDescent="0.2">
      <c r="F167" s="20" t="str">
        <f t="shared" si="2"/>
        <v/>
      </c>
    </row>
    <row r="168" spans="6:6" s="12" customFormat="1" ht="16" x14ac:dyDescent="0.2">
      <c r="F168" s="20" t="str">
        <f t="shared" si="2"/>
        <v/>
      </c>
    </row>
    <row r="169" spans="6:6" s="12" customFormat="1" ht="16" x14ac:dyDescent="0.2">
      <c r="F169" s="20" t="str">
        <f t="shared" si="2"/>
        <v/>
      </c>
    </row>
    <row r="170" spans="6:6" s="12" customFormat="1" ht="16" x14ac:dyDescent="0.2">
      <c r="F170" s="20" t="str">
        <f t="shared" si="2"/>
        <v/>
      </c>
    </row>
    <row r="171" spans="6:6" s="12" customFormat="1" ht="16" x14ac:dyDescent="0.2">
      <c r="F171" s="20" t="str">
        <f t="shared" si="2"/>
        <v/>
      </c>
    </row>
    <row r="172" spans="6:6" s="12" customFormat="1" ht="16" x14ac:dyDescent="0.2">
      <c r="F172" s="20" t="str">
        <f t="shared" si="2"/>
        <v/>
      </c>
    </row>
    <row r="173" spans="6:6" s="12" customFormat="1" ht="16" x14ac:dyDescent="0.2">
      <c r="F173" s="20" t="str">
        <f t="shared" si="2"/>
        <v/>
      </c>
    </row>
    <row r="174" spans="6:6" s="12" customFormat="1" ht="16" x14ac:dyDescent="0.2">
      <c r="F174" s="20" t="str">
        <f t="shared" si="2"/>
        <v/>
      </c>
    </row>
    <row r="175" spans="6:6" s="12" customFormat="1" ht="16" x14ac:dyDescent="0.2">
      <c r="F175" s="20" t="str">
        <f t="shared" si="2"/>
        <v/>
      </c>
    </row>
    <row r="176" spans="6:6" s="12" customFormat="1" ht="16" x14ac:dyDescent="0.2">
      <c r="F176" s="20" t="str">
        <f t="shared" si="2"/>
        <v/>
      </c>
    </row>
    <row r="177" spans="6:6" s="12" customFormat="1" ht="16" x14ac:dyDescent="0.2">
      <c r="F177" s="20" t="str">
        <f t="shared" si="2"/>
        <v/>
      </c>
    </row>
    <row r="178" spans="6:6" s="12" customFormat="1" ht="16" x14ac:dyDescent="0.2">
      <c r="F178" s="20" t="str">
        <f t="shared" si="2"/>
        <v/>
      </c>
    </row>
    <row r="179" spans="6:6" s="12" customFormat="1" ht="16" x14ac:dyDescent="0.2">
      <c r="F179" s="20" t="str">
        <f t="shared" si="2"/>
        <v/>
      </c>
    </row>
    <row r="180" spans="6:6" s="12" customFormat="1" ht="16" x14ac:dyDescent="0.2">
      <c r="F180" s="20" t="str">
        <f t="shared" si="2"/>
        <v/>
      </c>
    </row>
    <row r="181" spans="6:6" s="12" customFormat="1" ht="16" x14ac:dyDescent="0.2">
      <c r="F181" s="20" t="str">
        <f t="shared" si="2"/>
        <v/>
      </c>
    </row>
    <row r="182" spans="6:6" s="12" customFormat="1" ht="16" x14ac:dyDescent="0.2">
      <c r="F182" s="20" t="str">
        <f t="shared" si="2"/>
        <v/>
      </c>
    </row>
    <row r="183" spans="6:6" s="12" customFormat="1" ht="16" x14ac:dyDescent="0.2">
      <c r="F183" s="20" t="str">
        <f t="shared" si="2"/>
        <v/>
      </c>
    </row>
    <row r="184" spans="6:6" s="12" customFormat="1" ht="16" x14ac:dyDescent="0.2">
      <c r="F184" s="20" t="str">
        <f t="shared" si="2"/>
        <v/>
      </c>
    </row>
    <row r="185" spans="6:6" s="12" customFormat="1" ht="16" x14ac:dyDescent="0.2">
      <c r="F185" s="20" t="str">
        <f t="shared" si="2"/>
        <v/>
      </c>
    </row>
    <row r="186" spans="6:6" s="12" customFormat="1" ht="16" x14ac:dyDescent="0.2">
      <c r="F186" s="20" t="str">
        <f t="shared" si="2"/>
        <v/>
      </c>
    </row>
    <row r="187" spans="6:6" s="12" customFormat="1" ht="16" x14ac:dyDescent="0.2">
      <c r="F187" s="20" t="str">
        <f t="shared" si="2"/>
        <v/>
      </c>
    </row>
    <row r="188" spans="6:6" s="12" customFormat="1" ht="16" x14ac:dyDescent="0.2">
      <c r="F188" s="20" t="str">
        <f t="shared" si="2"/>
        <v/>
      </c>
    </row>
    <row r="189" spans="6:6" s="12" customFormat="1" ht="16" x14ac:dyDescent="0.2">
      <c r="F189" s="20" t="str">
        <f t="shared" si="2"/>
        <v/>
      </c>
    </row>
    <row r="190" spans="6:6" s="12" customFormat="1" ht="16" x14ac:dyDescent="0.2">
      <c r="F190" s="20" t="str">
        <f t="shared" si="2"/>
        <v/>
      </c>
    </row>
    <row r="191" spans="6:6" s="12" customFormat="1" ht="16" x14ac:dyDescent="0.2">
      <c r="F191" s="20" t="str">
        <f t="shared" si="2"/>
        <v/>
      </c>
    </row>
    <row r="192" spans="6:6" s="12" customFormat="1" ht="16" x14ac:dyDescent="0.2">
      <c r="F192" s="20" t="str">
        <f t="shared" si="2"/>
        <v/>
      </c>
    </row>
    <row r="193" spans="6:6" s="12" customFormat="1" ht="16" x14ac:dyDescent="0.2">
      <c r="F193" s="20" t="str">
        <f t="shared" si="2"/>
        <v/>
      </c>
    </row>
    <row r="194" spans="6:6" s="12" customFormat="1" ht="16" x14ac:dyDescent="0.2">
      <c r="F194" s="20" t="str">
        <f t="shared" si="2"/>
        <v/>
      </c>
    </row>
    <row r="195" spans="6:6" s="12" customFormat="1" ht="16" x14ac:dyDescent="0.2">
      <c r="F195" s="20" t="str">
        <f t="shared" ref="F195:F258" si="3">IF(OR((G195="Lead"),(H195="Lead")),"Lead",IF(OR((G195="GRR"),(H195="GRR")),"GRR",IF(AND(OR((G195="Non-Lead"),(G195="Copper"),(G195="Galvanized"),(G195="Plastic"),(G195="Ductile Iron"),(G195="Cast Iron")),(OR((H195="Non-Lead"),(H195="Copper"),(H195="Galvanized"),(H195="Plastic"),(H195="Ductile Iron"),(H195="Cast Iron")))),"Non-lead",IF(OR(AND(OR(G195="Non-lead",G195="Copper",G195="Galvanized",G195="Plastic",G195="Ductile Iron",G195="Cast Iron",G195="Unknown"),(H195="Unknown")),(AND(OR(H195="Non-lead",H195="Copper",H195="Galvanized",H195="Plastic",H195="Ductile Iron",H195="Cast Iron"),(G195="Unknown")))),"Unknown",""))))</f>
        <v/>
      </c>
    </row>
    <row r="196" spans="6:6" s="12" customFormat="1" ht="16" x14ac:dyDescent="0.2">
      <c r="F196" s="20" t="str">
        <f t="shared" si="3"/>
        <v/>
      </c>
    </row>
    <row r="197" spans="6:6" s="12" customFormat="1" ht="16" x14ac:dyDescent="0.2">
      <c r="F197" s="20" t="str">
        <f t="shared" si="3"/>
        <v/>
      </c>
    </row>
    <row r="198" spans="6:6" s="12" customFormat="1" ht="16" x14ac:dyDescent="0.2">
      <c r="F198" s="20" t="str">
        <f t="shared" si="3"/>
        <v/>
      </c>
    </row>
    <row r="199" spans="6:6" s="12" customFormat="1" ht="16" x14ac:dyDescent="0.2">
      <c r="F199" s="20" t="str">
        <f t="shared" si="3"/>
        <v/>
      </c>
    </row>
    <row r="200" spans="6:6" s="12" customFormat="1" ht="16" x14ac:dyDescent="0.2">
      <c r="F200" s="20" t="str">
        <f t="shared" si="3"/>
        <v/>
      </c>
    </row>
    <row r="201" spans="6:6" s="12" customFormat="1" ht="16" x14ac:dyDescent="0.2">
      <c r="F201" s="20" t="str">
        <f t="shared" si="3"/>
        <v/>
      </c>
    </row>
    <row r="202" spans="6:6" s="12" customFormat="1" ht="16" x14ac:dyDescent="0.2">
      <c r="F202" s="20" t="str">
        <f t="shared" si="3"/>
        <v/>
      </c>
    </row>
    <row r="203" spans="6:6" s="12" customFormat="1" ht="16" x14ac:dyDescent="0.2">
      <c r="F203" s="20" t="str">
        <f t="shared" si="3"/>
        <v/>
      </c>
    </row>
    <row r="204" spans="6:6" s="12" customFormat="1" ht="16" x14ac:dyDescent="0.2">
      <c r="F204" s="20" t="str">
        <f t="shared" si="3"/>
        <v/>
      </c>
    </row>
    <row r="205" spans="6:6" s="12" customFormat="1" ht="16" x14ac:dyDescent="0.2">
      <c r="F205" s="20" t="str">
        <f t="shared" si="3"/>
        <v/>
      </c>
    </row>
    <row r="206" spans="6:6" s="12" customFormat="1" ht="16" x14ac:dyDescent="0.2">
      <c r="F206" s="20" t="str">
        <f t="shared" si="3"/>
        <v/>
      </c>
    </row>
    <row r="207" spans="6:6" s="12" customFormat="1" ht="16" x14ac:dyDescent="0.2">
      <c r="F207" s="20" t="str">
        <f t="shared" si="3"/>
        <v/>
      </c>
    </row>
    <row r="208" spans="6:6" s="12" customFormat="1" ht="16" x14ac:dyDescent="0.2">
      <c r="F208" s="20" t="str">
        <f t="shared" si="3"/>
        <v/>
      </c>
    </row>
    <row r="209" spans="6:6" s="12" customFormat="1" ht="16" x14ac:dyDescent="0.2">
      <c r="F209" s="20" t="str">
        <f t="shared" si="3"/>
        <v/>
      </c>
    </row>
    <row r="210" spans="6:6" s="12" customFormat="1" ht="16" x14ac:dyDescent="0.2">
      <c r="F210" s="20" t="str">
        <f t="shared" si="3"/>
        <v/>
      </c>
    </row>
    <row r="211" spans="6:6" s="12" customFormat="1" ht="16" x14ac:dyDescent="0.2">
      <c r="F211" s="20" t="str">
        <f t="shared" si="3"/>
        <v/>
      </c>
    </row>
    <row r="212" spans="6:6" s="12" customFormat="1" ht="16" x14ac:dyDescent="0.2">
      <c r="F212" s="20" t="str">
        <f t="shared" si="3"/>
        <v/>
      </c>
    </row>
    <row r="213" spans="6:6" s="12" customFormat="1" ht="16" x14ac:dyDescent="0.2">
      <c r="F213" s="20" t="str">
        <f t="shared" si="3"/>
        <v/>
      </c>
    </row>
    <row r="214" spans="6:6" s="12" customFormat="1" ht="16" x14ac:dyDescent="0.2">
      <c r="F214" s="20" t="str">
        <f t="shared" si="3"/>
        <v/>
      </c>
    </row>
    <row r="215" spans="6:6" s="12" customFormat="1" ht="16" x14ac:dyDescent="0.2">
      <c r="F215" s="20" t="str">
        <f t="shared" si="3"/>
        <v/>
      </c>
    </row>
    <row r="216" spans="6:6" s="12" customFormat="1" ht="16" x14ac:dyDescent="0.2">
      <c r="F216" s="20" t="str">
        <f t="shared" si="3"/>
        <v/>
      </c>
    </row>
    <row r="217" spans="6:6" s="12" customFormat="1" ht="16" x14ac:dyDescent="0.2">
      <c r="F217" s="20" t="str">
        <f t="shared" si="3"/>
        <v/>
      </c>
    </row>
    <row r="218" spans="6:6" s="12" customFormat="1" ht="16" x14ac:dyDescent="0.2">
      <c r="F218" s="20" t="str">
        <f t="shared" si="3"/>
        <v/>
      </c>
    </row>
    <row r="219" spans="6:6" s="12" customFormat="1" ht="16" x14ac:dyDescent="0.2">
      <c r="F219" s="20" t="str">
        <f t="shared" si="3"/>
        <v/>
      </c>
    </row>
    <row r="220" spans="6:6" s="12" customFormat="1" ht="16" x14ac:dyDescent="0.2">
      <c r="F220" s="20" t="str">
        <f t="shared" si="3"/>
        <v/>
      </c>
    </row>
    <row r="221" spans="6:6" s="12" customFormat="1" ht="16" x14ac:dyDescent="0.2">
      <c r="F221" s="20" t="str">
        <f t="shared" si="3"/>
        <v/>
      </c>
    </row>
    <row r="222" spans="6:6" s="12" customFormat="1" ht="16" x14ac:dyDescent="0.2">
      <c r="F222" s="20" t="str">
        <f t="shared" si="3"/>
        <v/>
      </c>
    </row>
    <row r="223" spans="6:6" s="12" customFormat="1" ht="16" x14ac:dyDescent="0.2">
      <c r="F223" s="20" t="str">
        <f t="shared" si="3"/>
        <v/>
      </c>
    </row>
    <row r="224" spans="6:6" s="12" customFormat="1" ht="16" x14ac:dyDescent="0.2">
      <c r="F224" s="20" t="str">
        <f t="shared" si="3"/>
        <v/>
      </c>
    </row>
    <row r="225" spans="6:6" s="12" customFormat="1" ht="16" x14ac:dyDescent="0.2">
      <c r="F225" s="20" t="str">
        <f t="shared" si="3"/>
        <v/>
      </c>
    </row>
    <row r="226" spans="6:6" s="12" customFormat="1" ht="16" x14ac:dyDescent="0.2">
      <c r="F226" s="20" t="str">
        <f t="shared" si="3"/>
        <v/>
      </c>
    </row>
    <row r="227" spans="6:6" s="12" customFormat="1" ht="16" x14ac:dyDescent="0.2">
      <c r="F227" s="20" t="str">
        <f t="shared" si="3"/>
        <v/>
      </c>
    </row>
    <row r="228" spans="6:6" s="12" customFormat="1" ht="16" x14ac:dyDescent="0.2">
      <c r="F228" s="20" t="str">
        <f t="shared" si="3"/>
        <v/>
      </c>
    </row>
    <row r="229" spans="6:6" s="12" customFormat="1" ht="16" x14ac:dyDescent="0.2">
      <c r="F229" s="20" t="str">
        <f t="shared" si="3"/>
        <v/>
      </c>
    </row>
    <row r="230" spans="6:6" s="12" customFormat="1" ht="16" x14ac:dyDescent="0.2">
      <c r="F230" s="20" t="str">
        <f t="shared" si="3"/>
        <v/>
      </c>
    </row>
    <row r="231" spans="6:6" s="12" customFormat="1" ht="16" x14ac:dyDescent="0.2">
      <c r="F231" s="20" t="str">
        <f t="shared" si="3"/>
        <v/>
      </c>
    </row>
    <row r="232" spans="6:6" s="12" customFormat="1" ht="16" x14ac:dyDescent="0.2">
      <c r="F232" s="20" t="str">
        <f t="shared" si="3"/>
        <v/>
      </c>
    </row>
    <row r="233" spans="6:6" s="12" customFormat="1" ht="16" x14ac:dyDescent="0.2">
      <c r="F233" s="20" t="str">
        <f t="shared" si="3"/>
        <v/>
      </c>
    </row>
    <row r="234" spans="6:6" s="12" customFormat="1" ht="16" x14ac:dyDescent="0.2">
      <c r="F234" s="20" t="str">
        <f t="shared" si="3"/>
        <v/>
      </c>
    </row>
    <row r="235" spans="6:6" s="12" customFormat="1" ht="16" x14ac:dyDescent="0.2">
      <c r="F235" s="20" t="str">
        <f t="shared" si="3"/>
        <v/>
      </c>
    </row>
    <row r="236" spans="6:6" s="12" customFormat="1" ht="16" x14ac:dyDescent="0.2">
      <c r="F236" s="20" t="str">
        <f t="shared" si="3"/>
        <v/>
      </c>
    </row>
    <row r="237" spans="6:6" s="12" customFormat="1" ht="16" x14ac:dyDescent="0.2">
      <c r="F237" s="20" t="str">
        <f t="shared" si="3"/>
        <v/>
      </c>
    </row>
    <row r="238" spans="6:6" s="12" customFormat="1" ht="16" x14ac:dyDescent="0.2">
      <c r="F238" s="20" t="str">
        <f t="shared" si="3"/>
        <v/>
      </c>
    </row>
    <row r="239" spans="6:6" s="12" customFormat="1" ht="16" x14ac:dyDescent="0.2">
      <c r="F239" s="20" t="str">
        <f t="shared" si="3"/>
        <v/>
      </c>
    </row>
    <row r="240" spans="6:6" s="12" customFormat="1" ht="16" x14ac:dyDescent="0.2">
      <c r="F240" s="20" t="str">
        <f t="shared" si="3"/>
        <v/>
      </c>
    </row>
    <row r="241" spans="6:6" s="12" customFormat="1" ht="16" x14ac:dyDescent="0.2">
      <c r="F241" s="20" t="str">
        <f t="shared" si="3"/>
        <v/>
      </c>
    </row>
    <row r="242" spans="6:6" s="12" customFormat="1" ht="16" x14ac:dyDescent="0.2">
      <c r="F242" s="20" t="str">
        <f t="shared" si="3"/>
        <v/>
      </c>
    </row>
    <row r="243" spans="6:6" s="12" customFormat="1" ht="16" x14ac:dyDescent="0.2">
      <c r="F243" s="20" t="str">
        <f t="shared" si="3"/>
        <v/>
      </c>
    </row>
    <row r="244" spans="6:6" s="12" customFormat="1" ht="16" x14ac:dyDescent="0.2">
      <c r="F244" s="20" t="str">
        <f t="shared" si="3"/>
        <v/>
      </c>
    </row>
    <row r="245" spans="6:6" s="12" customFormat="1" ht="16" x14ac:dyDescent="0.2">
      <c r="F245" s="20" t="str">
        <f t="shared" si="3"/>
        <v/>
      </c>
    </row>
    <row r="246" spans="6:6" s="12" customFormat="1" ht="16" x14ac:dyDescent="0.2">
      <c r="F246" s="20" t="str">
        <f t="shared" si="3"/>
        <v/>
      </c>
    </row>
    <row r="247" spans="6:6" s="12" customFormat="1" ht="16" x14ac:dyDescent="0.2">
      <c r="F247" s="20" t="str">
        <f t="shared" si="3"/>
        <v/>
      </c>
    </row>
    <row r="248" spans="6:6" s="12" customFormat="1" ht="16" x14ac:dyDescent="0.2">
      <c r="F248" s="20" t="str">
        <f t="shared" si="3"/>
        <v/>
      </c>
    </row>
    <row r="249" spans="6:6" s="12" customFormat="1" ht="16" x14ac:dyDescent="0.2">
      <c r="F249" s="20" t="str">
        <f t="shared" si="3"/>
        <v/>
      </c>
    </row>
    <row r="250" spans="6:6" s="12" customFormat="1" ht="16" x14ac:dyDescent="0.2">
      <c r="F250" s="20" t="str">
        <f t="shared" si="3"/>
        <v/>
      </c>
    </row>
    <row r="251" spans="6:6" s="12" customFormat="1" ht="16" x14ac:dyDescent="0.2">
      <c r="F251" s="20" t="str">
        <f t="shared" si="3"/>
        <v/>
      </c>
    </row>
    <row r="252" spans="6:6" s="12" customFormat="1" ht="16" x14ac:dyDescent="0.2">
      <c r="F252" s="20" t="str">
        <f t="shared" si="3"/>
        <v/>
      </c>
    </row>
    <row r="253" spans="6:6" s="12" customFormat="1" ht="16" x14ac:dyDescent="0.2">
      <c r="F253" s="20" t="str">
        <f t="shared" si="3"/>
        <v/>
      </c>
    </row>
    <row r="254" spans="6:6" s="12" customFormat="1" ht="16" x14ac:dyDescent="0.2">
      <c r="F254" s="20" t="str">
        <f t="shared" si="3"/>
        <v/>
      </c>
    </row>
    <row r="255" spans="6:6" s="12" customFormat="1" ht="16" x14ac:dyDescent="0.2">
      <c r="F255" s="20" t="str">
        <f t="shared" si="3"/>
        <v/>
      </c>
    </row>
    <row r="256" spans="6:6" s="12" customFormat="1" ht="16" x14ac:dyDescent="0.2">
      <c r="F256" s="20" t="str">
        <f t="shared" si="3"/>
        <v/>
      </c>
    </row>
    <row r="257" spans="6:6" s="12" customFormat="1" ht="16" x14ac:dyDescent="0.2">
      <c r="F257" s="20" t="str">
        <f t="shared" si="3"/>
        <v/>
      </c>
    </row>
    <row r="258" spans="6:6" s="12" customFormat="1" ht="16" x14ac:dyDescent="0.2">
      <c r="F258" s="20" t="str">
        <f t="shared" si="3"/>
        <v/>
      </c>
    </row>
    <row r="259" spans="6:6" s="12" customFormat="1" ht="16" x14ac:dyDescent="0.2">
      <c r="F259" s="20" t="str">
        <f t="shared" ref="F259:F322" si="4">IF(OR((G259="Lead"),(H259="Lead")),"Lead",IF(OR((G259="GRR"),(H259="GRR")),"GRR",IF(AND(OR((G259="Non-Lead"),(G259="Copper"),(G259="Galvanized"),(G259="Plastic"),(G259="Ductile Iron"),(G259="Cast Iron")),(OR((H259="Non-Lead"),(H259="Copper"),(H259="Galvanized"),(H259="Plastic"),(H259="Ductile Iron"),(H259="Cast Iron")))),"Non-lead",IF(OR(AND(OR(G259="Non-lead",G259="Copper",G259="Galvanized",G259="Plastic",G259="Ductile Iron",G259="Cast Iron",G259="Unknown"),(H259="Unknown")),(AND(OR(H259="Non-lead",H259="Copper",H259="Galvanized",H259="Plastic",H259="Ductile Iron",H259="Cast Iron"),(G259="Unknown")))),"Unknown",""))))</f>
        <v/>
      </c>
    </row>
    <row r="260" spans="6:6" s="12" customFormat="1" ht="16" x14ac:dyDescent="0.2">
      <c r="F260" s="20" t="str">
        <f t="shared" si="4"/>
        <v/>
      </c>
    </row>
    <row r="261" spans="6:6" s="12" customFormat="1" ht="16" x14ac:dyDescent="0.2">
      <c r="F261" s="20" t="str">
        <f t="shared" si="4"/>
        <v/>
      </c>
    </row>
    <row r="262" spans="6:6" s="12" customFormat="1" ht="16" x14ac:dyDescent="0.2">
      <c r="F262" s="20" t="str">
        <f t="shared" si="4"/>
        <v/>
      </c>
    </row>
    <row r="263" spans="6:6" s="12" customFormat="1" ht="16" x14ac:dyDescent="0.2">
      <c r="F263" s="20" t="str">
        <f t="shared" si="4"/>
        <v/>
      </c>
    </row>
    <row r="264" spans="6:6" s="12" customFormat="1" ht="16" x14ac:dyDescent="0.2">
      <c r="F264" s="20" t="str">
        <f t="shared" si="4"/>
        <v/>
      </c>
    </row>
    <row r="265" spans="6:6" s="12" customFormat="1" ht="16" x14ac:dyDescent="0.2">
      <c r="F265" s="20" t="str">
        <f t="shared" si="4"/>
        <v/>
      </c>
    </row>
    <row r="266" spans="6:6" s="12" customFormat="1" ht="16" x14ac:dyDescent="0.2">
      <c r="F266" s="20" t="str">
        <f t="shared" si="4"/>
        <v/>
      </c>
    </row>
    <row r="267" spans="6:6" s="12" customFormat="1" ht="16" x14ac:dyDescent="0.2">
      <c r="F267" s="20" t="str">
        <f t="shared" si="4"/>
        <v/>
      </c>
    </row>
    <row r="268" spans="6:6" s="12" customFormat="1" ht="16" x14ac:dyDescent="0.2">
      <c r="F268" s="20" t="str">
        <f t="shared" si="4"/>
        <v/>
      </c>
    </row>
    <row r="269" spans="6:6" s="12" customFormat="1" ht="16" x14ac:dyDescent="0.2">
      <c r="F269" s="20" t="str">
        <f t="shared" si="4"/>
        <v/>
      </c>
    </row>
    <row r="270" spans="6:6" s="12" customFormat="1" ht="16" x14ac:dyDescent="0.2">
      <c r="F270" s="20" t="str">
        <f t="shared" si="4"/>
        <v/>
      </c>
    </row>
    <row r="271" spans="6:6" s="12" customFormat="1" ht="16" x14ac:dyDescent="0.2">
      <c r="F271" s="20" t="str">
        <f t="shared" si="4"/>
        <v/>
      </c>
    </row>
    <row r="272" spans="6:6" s="12" customFormat="1" ht="16" x14ac:dyDescent="0.2">
      <c r="F272" s="20" t="str">
        <f t="shared" si="4"/>
        <v/>
      </c>
    </row>
    <row r="273" spans="6:6" s="12" customFormat="1" ht="16" x14ac:dyDescent="0.2">
      <c r="F273" s="20" t="str">
        <f t="shared" si="4"/>
        <v/>
      </c>
    </row>
    <row r="274" spans="6:6" s="12" customFormat="1" ht="16" x14ac:dyDescent="0.2">
      <c r="F274" s="20" t="str">
        <f t="shared" si="4"/>
        <v/>
      </c>
    </row>
    <row r="275" spans="6:6" s="12" customFormat="1" ht="16" x14ac:dyDescent="0.2">
      <c r="F275" s="20" t="str">
        <f t="shared" si="4"/>
        <v/>
      </c>
    </row>
    <row r="276" spans="6:6" s="12" customFormat="1" ht="16" x14ac:dyDescent="0.2">
      <c r="F276" s="20" t="str">
        <f t="shared" si="4"/>
        <v/>
      </c>
    </row>
    <row r="277" spans="6:6" s="12" customFormat="1" ht="16" x14ac:dyDescent="0.2">
      <c r="F277" s="20" t="str">
        <f t="shared" si="4"/>
        <v/>
      </c>
    </row>
    <row r="278" spans="6:6" s="12" customFormat="1" ht="16" x14ac:dyDescent="0.2">
      <c r="F278" s="20" t="str">
        <f t="shared" si="4"/>
        <v/>
      </c>
    </row>
    <row r="279" spans="6:6" s="12" customFormat="1" ht="16" x14ac:dyDescent="0.2">
      <c r="F279" s="20" t="str">
        <f t="shared" si="4"/>
        <v/>
      </c>
    </row>
    <row r="280" spans="6:6" s="12" customFormat="1" ht="16" x14ac:dyDescent="0.2">
      <c r="F280" s="20" t="str">
        <f t="shared" si="4"/>
        <v/>
      </c>
    </row>
    <row r="281" spans="6:6" s="12" customFormat="1" ht="16" x14ac:dyDescent="0.2">
      <c r="F281" s="20" t="str">
        <f t="shared" si="4"/>
        <v/>
      </c>
    </row>
    <row r="282" spans="6:6" s="12" customFormat="1" ht="16" x14ac:dyDescent="0.2">
      <c r="F282" s="20" t="str">
        <f t="shared" si="4"/>
        <v/>
      </c>
    </row>
    <row r="283" spans="6:6" s="12" customFormat="1" ht="16" x14ac:dyDescent="0.2">
      <c r="F283" s="20" t="str">
        <f t="shared" si="4"/>
        <v/>
      </c>
    </row>
    <row r="284" spans="6:6" s="12" customFormat="1" ht="16" x14ac:dyDescent="0.2">
      <c r="F284" s="20" t="str">
        <f t="shared" si="4"/>
        <v/>
      </c>
    </row>
    <row r="285" spans="6:6" s="12" customFormat="1" ht="16" x14ac:dyDescent="0.2">
      <c r="F285" s="20" t="str">
        <f t="shared" si="4"/>
        <v/>
      </c>
    </row>
    <row r="286" spans="6:6" s="12" customFormat="1" ht="16" x14ac:dyDescent="0.2">
      <c r="F286" s="20" t="str">
        <f t="shared" si="4"/>
        <v/>
      </c>
    </row>
    <row r="287" spans="6:6" s="12" customFormat="1" ht="16" x14ac:dyDescent="0.2">
      <c r="F287" s="20" t="str">
        <f t="shared" si="4"/>
        <v/>
      </c>
    </row>
    <row r="288" spans="6:6" s="12" customFormat="1" ht="16" x14ac:dyDescent="0.2">
      <c r="F288" s="20" t="str">
        <f t="shared" si="4"/>
        <v/>
      </c>
    </row>
    <row r="289" spans="6:6" s="12" customFormat="1" ht="16" x14ac:dyDescent="0.2">
      <c r="F289" s="20" t="str">
        <f t="shared" si="4"/>
        <v/>
      </c>
    </row>
    <row r="290" spans="6:6" s="12" customFormat="1" ht="16" x14ac:dyDescent="0.2">
      <c r="F290" s="20" t="str">
        <f t="shared" si="4"/>
        <v/>
      </c>
    </row>
    <row r="291" spans="6:6" s="12" customFormat="1" ht="16" x14ac:dyDescent="0.2">
      <c r="F291" s="20" t="str">
        <f t="shared" si="4"/>
        <v/>
      </c>
    </row>
    <row r="292" spans="6:6" s="12" customFormat="1" ht="16" x14ac:dyDescent="0.2">
      <c r="F292" s="20" t="str">
        <f t="shared" si="4"/>
        <v/>
      </c>
    </row>
    <row r="293" spans="6:6" s="12" customFormat="1" ht="16" x14ac:dyDescent="0.2">
      <c r="F293" s="20" t="str">
        <f t="shared" si="4"/>
        <v/>
      </c>
    </row>
    <row r="294" spans="6:6" s="12" customFormat="1" ht="16" x14ac:dyDescent="0.2">
      <c r="F294" s="20" t="str">
        <f t="shared" si="4"/>
        <v/>
      </c>
    </row>
    <row r="295" spans="6:6" s="12" customFormat="1" ht="16" x14ac:dyDescent="0.2">
      <c r="F295" s="20" t="str">
        <f t="shared" si="4"/>
        <v/>
      </c>
    </row>
    <row r="296" spans="6:6" s="12" customFormat="1" ht="16" x14ac:dyDescent="0.2">
      <c r="F296" s="20" t="str">
        <f t="shared" si="4"/>
        <v/>
      </c>
    </row>
    <row r="297" spans="6:6" s="12" customFormat="1" ht="16" x14ac:dyDescent="0.2">
      <c r="F297" s="20" t="str">
        <f t="shared" si="4"/>
        <v/>
      </c>
    </row>
    <row r="298" spans="6:6" s="12" customFormat="1" ht="16" x14ac:dyDescent="0.2">
      <c r="F298" s="20" t="str">
        <f t="shared" si="4"/>
        <v/>
      </c>
    </row>
    <row r="299" spans="6:6" s="12" customFormat="1" ht="16" x14ac:dyDescent="0.2">
      <c r="F299" s="20" t="str">
        <f t="shared" si="4"/>
        <v/>
      </c>
    </row>
    <row r="300" spans="6:6" s="12" customFormat="1" ht="16" x14ac:dyDescent="0.2">
      <c r="F300" s="20" t="str">
        <f t="shared" si="4"/>
        <v/>
      </c>
    </row>
    <row r="301" spans="6:6" s="12" customFormat="1" ht="16" x14ac:dyDescent="0.2">
      <c r="F301" s="20" t="str">
        <f t="shared" si="4"/>
        <v/>
      </c>
    </row>
    <row r="302" spans="6:6" s="12" customFormat="1" ht="16" x14ac:dyDescent="0.2">
      <c r="F302" s="20" t="str">
        <f t="shared" si="4"/>
        <v/>
      </c>
    </row>
    <row r="303" spans="6:6" s="12" customFormat="1" ht="16" x14ac:dyDescent="0.2">
      <c r="F303" s="20" t="str">
        <f t="shared" si="4"/>
        <v/>
      </c>
    </row>
    <row r="304" spans="6:6" s="12" customFormat="1" ht="16" x14ac:dyDescent="0.2">
      <c r="F304" s="20" t="str">
        <f t="shared" si="4"/>
        <v/>
      </c>
    </row>
    <row r="305" spans="6:6" s="12" customFormat="1" ht="16" x14ac:dyDescent="0.2">
      <c r="F305" s="20" t="str">
        <f t="shared" si="4"/>
        <v/>
      </c>
    </row>
    <row r="306" spans="6:6" s="12" customFormat="1" ht="16" x14ac:dyDescent="0.2">
      <c r="F306" s="20" t="str">
        <f t="shared" si="4"/>
        <v/>
      </c>
    </row>
    <row r="307" spans="6:6" s="12" customFormat="1" ht="16" x14ac:dyDescent="0.2">
      <c r="F307" s="20" t="str">
        <f t="shared" si="4"/>
        <v/>
      </c>
    </row>
    <row r="308" spans="6:6" s="12" customFormat="1" ht="16" x14ac:dyDescent="0.2">
      <c r="F308" s="20" t="str">
        <f t="shared" si="4"/>
        <v/>
      </c>
    </row>
    <row r="309" spans="6:6" s="12" customFormat="1" ht="16" x14ac:dyDescent="0.2">
      <c r="F309" s="20" t="str">
        <f t="shared" si="4"/>
        <v/>
      </c>
    </row>
    <row r="310" spans="6:6" s="12" customFormat="1" ht="16" x14ac:dyDescent="0.2">
      <c r="F310" s="20" t="str">
        <f t="shared" si="4"/>
        <v/>
      </c>
    </row>
    <row r="311" spans="6:6" s="12" customFormat="1" ht="16" x14ac:dyDescent="0.2">
      <c r="F311" s="20" t="str">
        <f t="shared" si="4"/>
        <v/>
      </c>
    </row>
    <row r="312" spans="6:6" s="12" customFormat="1" ht="16" x14ac:dyDescent="0.2">
      <c r="F312" s="20" t="str">
        <f t="shared" si="4"/>
        <v/>
      </c>
    </row>
    <row r="313" spans="6:6" s="12" customFormat="1" ht="16" x14ac:dyDescent="0.2">
      <c r="F313" s="20" t="str">
        <f t="shared" si="4"/>
        <v/>
      </c>
    </row>
    <row r="314" spans="6:6" s="12" customFormat="1" ht="16" x14ac:dyDescent="0.2">
      <c r="F314" s="20" t="str">
        <f t="shared" si="4"/>
        <v/>
      </c>
    </row>
    <row r="315" spans="6:6" s="12" customFormat="1" ht="16" x14ac:dyDescent="0.2">
      <c r="F315" s="20" t="str">
        <f t="shared" si="4"/>
        <v/>
      </c>
    </row>
    <row r="316" spans="6:6" s="12" customFormat="1" ht="16" x14ac:dyDescent="0.2">
      <c r="F316" s="20" t="str">
        <f t="shared" si="4"/>
        <v/>
      </c>
    </row>
    <row r="317" spans="6:6" s="12" customFormat="1" ht="16" x14ac:dyDescent="0.2">
      <c r="F317" s="20" t="str">
        <f t="shared" si="4"/>
        <v/>
      </c>
    </row>
    <row r="318" spans="6:6" s="12" customFormat="1" ht="16" x14ac:dyDescent="0.2">
      <c r="F318" s="20" t="str">
        <f t="shared" si="4"/>
        <v/>
      </c>
    </row>
    <row r="319" spans="6:6" s="12" customFormat="1" ht="16" x14ac:dyDescent="0.2">
      <c r="F319" s="20" t="str">
        <f t="shared" si="4"/>
        <v/>
      </c>
    </row>
    <row r="320" spans="6:6" s="12" customFormat="1" ht="16" x14ac:dyDescent="0.2">
      <c r="F320" s="20" t="str">
        <f t="shared" si="4"/>
        <v/>
      </c>
    </row>
    <row r="321" spans="6:6" s="12" customFormat="1" ht="16" x14ac:dyDescent="0.2">
      <c r="F321" s="20" t="str">
        <f t="shared" si="4"/>
        <v/>
      </c>
    </row>
    <row r="322" spans="6:6" s="12" customFormat="1" ht="16" x14ac:dyDescent="0.2">
      <c r="F322" s="20" t="str">
        <f t="shared" si="4"/>
        <v/>
      </c>
    </row>
    <row r="323" spans="6:6" s="12" customFormat="1" ht="16" x14ac:dyDescent="0.2">
      <c r="F323" s="20" t="str">
        <f t="shared" ref="F323:F386" si="5">IF(OR((G323="Lead"),(H323="Lead")),"Lead",IF(OR((G323="GRR"),(H323="GRR")),"GRR",IF(AND(OR((G323="Non-Lead"),(G323="Copper"),(G323="Galvanized"),(G323="Plastic"),(G323="Ductile Iron"),(G323="Cast Iron")),(OR((H323="Non-Lead"),(H323="Copper"),(H323="Galvanized"),(H323="Plastic"),(H323="Ductile Iron"),(H323="Cast Iron")))),"Non-lead",IF(OR(AND(OR(G323="Non-lead",G323="Copper",G323="Galvanized",G323="Plastic",G323="Ductile Iron",G323="Cast Iron",G323="Unknown"),(H323="Unknown")),(AND(OR(H323="Non-lead",H323="Copper",H323="Galvanized",H323="Plastic",H323="Ductile Iron",H323="Cast Iron"),(G323="Unknown")))),"Unknown",""))))</f>
        <v/>
      </c>
    </row>
    <row r="324" spans="6:6" s="12" customFormat="1" ht="16" x14ac:dyDescent="0.2">
      <c r="F324" s="20" t="str">
        <f t="shared" si="5"/>
        <v/>
      </c>
    </row>
    <row r="325" spans="6:6" s="12" customFormat="1" ht="16" x14ac:dyDescent="0.2">
      <c r="F325" s="20" t="str">
        <f t="shared" si="5"/>
        <v/>
      </c>
    </row>
    <row r="326" spans="6:6" s="12" customFormat="1" ht="16" x14ac:dyDescent="0.2">
      <c r="F326" s="20" t="str">
        <f t="shared" si="5"/>
        <v/>
      </c>
    </row>
    <row r="327" spans="6:6" s="12" customFormat="1" ht="16" x14ac:dyDescent="0.2">
      <c r="F327" s="20" t="str">
        <f t="shared" si="5"/>
        <v/>
      </c>
    </row>
    <row r="328" spans="6:6" s="12" customFormat="1" ht="16" x14ac:dyDescent="0.2">
      <c r="F328" s="20" t="str">
        <f t="shared" si="5"/>
        <v/>
      </c>
    </row>
    <row r="329" spans="6:6" s="12" customFormat="1" ht="16" x14ac:dyDescent="0.2">
      <c r="F329" s="20" t="str">
        <f t="shared" si="5"/>
        <v/>
      </c>
    </row>
    <row r="330" spans="6:6" s="12" customFormat="1" ht="16" x14ac:dyDescent="0.2">
      <c r="F330" s="20" t="str">
        <f t="shared" si="5"/>
        <v/>
      </c>
    </row>
    <row r="331" spans="6:6" s="12" customFormat="1" ht="16" x14ac:dyDescent="0.2">
      <c r="F331" s="20" t="str">
        <f t="shared" si="5"/>
        <v/>
      </c>
    </row>
    <row r="332" spans="6:6" s="12" customFormat="1" ht="16" x14ac:dyDescent="0.2">
      <c r="F332" s="20" t="str">
        <f t="shared" si="5"/>
        <v/>
      </c>
    </row>
    <row r="333" spans="6:6" s="12" customFormat="1" ht="16" x14ac:dyDescent="0.2">
      <c r="F333" s="20" t="str">
        <f t="shared" si="5"/>
        <v/>
      </c>
    </row>
    <row r="334" spans="6:6" s="12" customFormat="1" ht="16" x14ac:dyDescent="0.2">
      <c r="F334" s="20" t="str">
        <f t="shared" si="5"/>
        <v/>
      </c>
    </row>
    <row r="335" spans="6:6" s="12" customFormat="1" ht="16" x14ac:dyDescent="0.2">
      <c r="F335" s="20" t="str">
        <f t="shared" si="5"/>
        <v/>
      </c>
    </row>
    <row r="336" spans="6:6" s="12" customFormat="1" ht="16" x14ac:dyDescent="0.2">
      <c r="F336" s="20" t="str">
        <f t="shared" si="5"/>
        <v/>
      </c>
    </row>
    <row r="337" spans="6:6" s="12" customFormat="1" ht="16" x14ac:dyDescent="0.2">
      <c r="F337" s="20" t="str">
        <f t="shared" si="5"/>
        <v/>
      </c>
    </row>
    <row r="338" spans="6:6" s="12" customFormat="1" ht="16" x14ac:dyDescent="0.2">
      <c r="F338" s="20" t="str">
        <f t="shared" si="5"/>
        <v/>
      </c>
    </row>
    <row r="339" spans="6:6" s="12" customFormat="1" ht="16" x14ac:dyDescent="0.2">
      <c r="F339" s="20" t="str">
        <f t="shared" si="5"/>
        <v/>
      </c>
    </row>
    <row r="340" spans="6:6" s="12" customFormat="1" ht="16" x14ac:dyDescent="0.2">
      <c r="F340" s="20" t="str">
        <f t="shared" si="5"/>
        <v/>
      </c>
    </row>
    <row r="341" spans="6:6" s="12" customFormat="1" ht="16" x14ac:dyDescent="0.2">
      <c r="F341" s="20" t="str">
        <f t="shared" si="5"/>
        <v/>
      </c>
    </row>
    <row r="342" spans="6:6" s="12" customFormat="1" ht="16" x14ac:dyDescent="0.2">
      <c r="F342" s="20" t="str">
        <f t="shared" si="5"/>
        <v/>
      </c>
    </row>
    <row r="343" spans="6:6" s="12" customFormat="1" ht="16" x14ac:dyDescent="0.2">
      <c r="F343" s="20" t="str">
        <f t="shared" si="5"/>
        <v/>
      </c>
    </row>
    <row r="344" spans="6:6" s="12" customFormat="1" ht="16" x14ac:dyDescent="0.2">
      <c r="F344" s="20" t="str">
        <f t="shared" si="5"/>
        <v/>
      </c>
    </row>
    <row r="345" spans="6:6" s="12" customFormat="1" ht="16" x14ac:dyDescent="0.2">
      <c r="F345" s="20" t="str">
        <f t="shared" si="5"/>
        <v/>
      </c>
    </row>
    <row r="346" spans="6:6" s="12" customFormat="1" ht="16" x14ac:dyDescent="0.2">
      <c r="F346" s="20" t="str">
        <f t="shared" si="5"/>
        <v/>
      </c>
    </row>
    <row r="347" spans="6:6" s="12" customFormat="1" ht="16" x14ac:dyDescent="0.2">
      <c r="F347" s="20" t="str">
        <f t="shared" si="5"/>
        <v/>
      </c>
    </row>
    <row r="348" spans="6:6" s="12" customFormat="1" ht="16" x14ac:dyDescent="0.2">
      <c r="F348" s="20" t="str">
        <f t="shared" si="5"/>
        <v/>
      </c>
    </row>
    <row r="349" spans="6:6" s="12" customFormat="1" ht="16" x14ac:dyDescent="0.2">
      <c r="F349" s="20" t="str">
        <f t="shared" si="5"/>
        <v/>
      </c>
    </row>
    <row r="350" spans="6:6" s="12" customFormat="1" ht="16" x14ac:dyDescent="0.2">
      <c r="F350" s="20" t="str">
        <f t="shared" si="5"/>
        <v/>
      </c>
    </row>
    <row r="351" spans="6:6" s="12" customFormat="1" ht="16" x14ac:dyDescent="0.2">
      <c r="F351" s="20" t="str">
        <f t="shared" si="5"/>
        <v/>
      </c>
    </row>
    <row r="352" spans="6:6" s="12" customFormat="1" ht="16" x14ac:dyDescent="0.2">
      <c r="F352" s="20" t="str">
        <f t="shared" si="5"/>
        <v/>
      </c>
    </row>
    <row r="353" spans="6:6" s="12" customFormat="1" ht="16" x14ac:dyDescent="0.2">
      <c r="F353" s="20" t="str">
        <f t="shared" si="5"/>
        <v/>
      </c>
    </row>
    <row r="354" spans="6:6" s="12" customFormat="1" ht="16" x14ac:dyDescent="0.2">
      <c r="F354" s="20" t="str">
        <f t="shared" si="5"/>
        <v/>
      </c>
    </row>
    <row r="355" spans="6:6" s="12" customFormat="1" ht="16" x14ac:dyDescent="0.2">
      <c r="F355" s="20" t="str">
        <f t="shared" si="5"/>
        <v/>
      </c>
    </row>
    <row r="356" spans="6:6" s="12" customFormat="1" ht="16" x14ac:dyDescent="0.2">
      <c r="F356" s="20" t="str">
        <f t="shared" si="5"/>
        <v/>
      </c>
    </row>
    <row r="357" spans="6:6" s="12" customFormat="1" ht="16" x14ac:dyDescent="0.2">
      <c r="F357" s="20" t="str">
        <f t="shared" si="5"/>
        <v/>
      </c>
    </row>
    <row r="358" spans="6:6" s="12" customFormat="1" ht="16" x14ac:dyDescent="0.2">
      <c r="F358" s="20" t="str">
        <f t="shared" si="5"/>
        <v/>
      </c>
    </row>
    <row r="359" spans="6:6" s="12" customFormat="1" ht="16" x14ac:dyDescent="0.2">
      <c r="F359" s="20" t="str">
        <f t="shared" si="5"/>
        <v/>
      </c>
    </row>
    <row r="360" spans="6:6" s="12" customFormat="1" ht="16" x14ac:dyDescent="0.2">
      <c r="F360" s="20" t="str">
        <f t="shared" si="5"/>
        <v/>
      </c>
    </row>
    <row r="361" spans="6:6" s="12" customFormat="1" ht="16" x14ac:dyDescent="0.2">
      <c r="F361" s="20" t="str">
        <f t="shared" si="5"/>
        <v/>
      </c>
    </row>
    <row r="362" spans="6:6" s="12" customFormat="1" ht="16" x14ac:dyDescent="0.2">
      <c r="F362" s="20" t="str">
        <f t="shared" si="5"/>
        <v/>
      </c>
    </row>
    <row r="363" spans="6:6" s="12" customFormat="1" ht="16" x14ac:dyDescent="0.2">
      <c r="F363" s="20" t="str">
        <f t="shared" si="5"/>
        <v/>
      </c>
    </row>
    <row r="364" spans="6:6" s="12" customFormat="1" ht="16" x14ac:dyDescent="0.2">
      <c r="F364" s="20" t="str">
        <f t="shared" si="5"/>
        <v/>
      </c>
    </row>
    <row r="365" spans="6:6" s="12" customFormat="1" ht="16" x14ac:dyDescent="0.2">
      <c r="F365" s="20" t="str">
        <f t="shared" si="5"/>
        <v/>
      </c>
    </row>
    <row r="366" spans="6:6" s="12" customFormat="1" ht="16" x14ac:dyDescent="0.2">
      <c r="F366" s="20" t="str">
        <f t="shared" si="5"/>
        <v/>
      </c>
    </row>
    <row r="367" spans="6:6" s="12" customFormat="1" ht="16" x14ac:dyDescent="0.2">
      <c r="F367" s="20" t="str">
        <f t="shared" si="5"/>
        <v/>
      </c>
    </row>
    <row r="368" spans="6:6" s="12" customFormat="1" ht="16" x14ac:dyDescent="0.2">
      <c r="F368" s="20" t="str">
        <f t="shared" si="5"/>
        <v/>
      </c>
    </row>
    <row r="369" spans="6:6" s="12" customFormat="1" ht="16" x14ac:dyDescent="0.2">
      <c r="F369" s="20" t="str">
        <f t="shared" si="5"/>
        <v/>
      </c>
    </row>
    <row r="370" spans="6:6" s="12" customFormat="1" ht="16" x14ac:dyDescent="0.2">
      <c r="F370" s="20" t="str">
        <f t="shared" si="5"/>
        <v/>
      </c>
    </row>
    <row r="371" spans="6:6" s="12" customFormat="1" ht="16" x14ac:dyDescent="0.2">
      <c r="F371" s="20" t="str">
        <f t="shared" si="5"/>
        <v/>
      </c>
    </row>
    <row r="372" spans="6:6" s="12" customFormat="1" ht="16" x14ac:dyDescent="0.2">
      <c r="F372" s="20" t="str">
        <f t="shared" si="5"/>
        <v/>
      </c>
    </row>
    <row r="373" spans="6:6" s="12" customFormat="1" ht="16" x14ac:dyDescent="0.2">
      <c r="F373" s="20" t="str">
        <f t="shared" si="5"/>
        <v/>
      </c>
    </row>
    <row r="374" spans="6:6" s="12" customFormat="1" ht="16" x14ac:dyDescent="0.2">
      <c r="F374" s="20" t="str">
        <f t="shared" si="5"/>
        <v/>
      </c>
    </row>
    <row r="375" spans="6:6" s="12" customFormat="1" ht="16" x14ac:dyDescent="0.2">
      <c r="F375" s="20" t="str">
        <f t="shared" si="5"/>
        <v/>
      </c>
    </row>
    <row r="376" spans="6:6" s="12" customFormat="1" ht="16" x14ac:dyDescent="0.2">
      <c r="F376" s="20" t="str">
        <f t="shared" si="5"/>
        <v/>
      </c>
    </row>
    <row r="377" spans="6:6" s="12" customFormat="1" ht="16" x14ac:dyDescent="0.2">
      <c r="F377" s="20" t="str">
        <f t="shared" si="5"/>
        <v/>
      </c>
    </row>
    <row r="378" spans="6:6" s="12" customFormat="1" ht="16" x14ac:dyDescent="0.2">
      <c r="F378" s="20" t="str">
        <f t="shared" si="5"/>
        <v/>
      </c>
    </row>
    <row r="379" spans="6:6" s="12" customFormat="1" ht="16" x14ac:dyDescent="0.2">
      <c r="F379" s="20" t="str">
        <f t="shared" si="5"/>
        <v/>
      </c>
    </row>
    <row r="380" spans="6:6" s="12" customFormat="1" ht="16" x14ac:dyDescent="0.2">
      <c r="F380" s="20" t="str">
        <f t="shared" si="5"/>
        <v/>
      </c>
    </row>
    <row r="381" spans="6:6" s="12" customFormat="1" ht="16" x14ac:dyDescent="0.2">
      <c r="F381" s="20" t="str">
        <f t="shared" si="5"/>
        <v/>
      </c>
    </row>
    <row r="382" spans="6:6" s="12" customFormat="1" ht="16" x14ac:dyDescent="0.2">
      <c r="F382" s="20" t="str">
        <f t="shared" si="5"/>
        <v/>
      </c>
    </row>
    <row r="383" spans="6:6" s="12" customFormat="1" ht="16" x14ac:dyDescent="0.2">
      <c r="F383" s="20" t="str">
        <f t="shared" si="5"/>
        <v/>
      </c>
    </row>
    <row r="384" spans="6:6" s="12" customFormat="1" ht="16" x14ac:dyDescent="0.2">
      <c r="F384" s="20" t="str">
        <f t="shared" si="5"/>
        <v/>
      </c>
    </row>
    <row r="385" spans="6:6" s="12" customFormat="1" ht="16" x14ac:dyDescent="0.2">
      <c r="F385" s="20" t="str">
        <f t="shared" si="5"/>
        <v/>
      </c>
    </row>
    <row r="386" spans="6:6" s="12" customFormat="1" ht="16" x14ac:dyDescent="0.2">
      <c r="F386" s="20" t="str">
        <f t="shared" si="5"/>
        <v/>
      </c>
    </row>
    <row r="387" spans="6:6" s="12" customFormat="1" ht="16" x14ac:dyDescent="0.2">
      <c r="F387" s="20" t="str">
        <f t="shared" ref="F387:F450" si="6">IF(OR((G387="Lead"),(H387="Lead")),"Lead",IF(OR((G387="GRR"),(H387="GRR")),"GRR",IF(AND(OR((G387="Non-Lead"),(G387="Copper"),(G387="Galvanized"),(G387="Plastic"),(G387="Ductile Iron"),(G387="Cast Iron")),(OR((H387="Non-Lead"),(H387="Copper"),(H387="Galvanized"),(H387="Plastic"),(H387="Ductile Iron"),(H387="Cast Iron")))),"Non-lead",IF(OR(AND(OR(G387="Non-lead",G387="Copper",G387="Galvanized",G387="Plastic",G387="Ductile Iron",G387="Cast Iron",G387="Unknown"),(H387="Unknown")),(AND(OR(H387="Non-lead",H387="Copper",H387="Galvanized",H387="Plastic",H387="Ductile Iron",H387="Cast Iron"),(G387="Unknown")))),"Unknown",""))))</f>
        <v/>
      </c>
    </row>
    <row r="388" spans="6:6" s="12" customFormat="1" ht="16" x14ac:dyDescent="0.2">
      <c r="F388" s="20" t="str">
        <f t="shared" si="6"/>
        <v/>
      </c>
    </row>
    <row r="389" spans="6:6" s="12" customFormat="1" ht="16" x14ac:dyDescent="0.2">
      <c r="F389" s="20" t="str">
        <f t="shared" si="6"/>
        <v/>
      </c>
    </row>
    <row r="390" spans="6:6" s="12" customFormat="1" ht="16" x14ac:dyDescent="0.2">
      <c r="F390" s="20" t="str">
        <f t="shared" si="6"/>
        <v/>
      </c>
    </row>
    <row r="391" spans="6:6" s="12" customFormat="1" ht="16" x14ac:dyDescent="0.2">
      <c r="F391" s="20" t="str">
        <f t="shared" si="6"/>
        <v/>
      </c>
    </row>
    <row r="392" spans="6:6" s="12" customFormat="1" ht="16" x14ac:dyDescent="0.2">
      <c r="F392" s="20" t="str">
        <f t="shared" si="6"/>
        <v/>
      </c>
    </row>
    <row r="393" spans="6:6" s="12" customFormat="1" ht="16" x14ac:dyDescent="0.2">
      <c r="F393" s="20" t="str">
        <f t="shared" si="6"/>
        <v/>
      </c>
    </row>
    <row r="394" spans="6:6" s="12" customFormat="1" ht="16" x14ac:dyDescent="0.2">
      <c r="F394" s="20" t="str">
        <f t="shared" si="6"/>
        <v/>
      </c>
    </row>
    <row r="395" spans="6:6" s="12" customFormat="1" ht="16" x14ac:dyDescent="0.2">
      <c r="F395" s="20" t="str">
        <f t="shared" si="6"/>
        <v/>
      </c>
    </row>
    <row r="396" spans="6:6" s="12" customFormat="1" ht="16" x14ac:dyDescent="0.2">
      <c r="F396" s="20" t="str">
        <f t="shared" si="6"/>
        <v/>
      </c>
    </row>
    <row r="397" spans="6:6" s="12" customFormat="1" ht="16" x14ac:dyDescent="0.2">
      <c r="F397" s="20" t="str">
        <f t="shared" si="6"/>
        <v/>
      </c>
    </row>
    <row r="398" spans="6:6" s="12" customFormat="1" ht="16" x14ac:dyDescent="0.2">
      <c r="F398" s="20" t="str">
        <f t="shared" si="6"/>
        <v/>
      </c>
    </row>
    <row r="399" spans="6:6" s="12" customFormat="1" ht="16" x14ac:dyDescent="0.2">
      <c r="F399" s="20" t="str">
        <f t="shared" si="6"/>
        <v/>
      </c>
    </row>
    <row r="400" spans="6:6" s="12" customFormat="1" ht="16" x14ac:dyDescent="0.2">
      <c r="F400" s="20" t="str">
        <f t="shared" si="6"/>
        <v/>
      </c>
    </row>
    <row r="401" spans="6:6" s="12" customFormat="1" ht="16" x14ac:dyDescent="0.2">
      <c r="F401" s="20" t="str">
        <f t="shared" si="6"/>
        <v/>
      </c>
    </row>
    <row r="402" spans="6:6" s="12" customFormat="1" ht="16" x14ac:dyDescent="0.2">
      <c r="F402" s="20" t="str">
        <f t="shared" si="6"/>
        <v/>
      </c>
    </row>
    <row r="403" spans="6:6" s="12" customFormat="1" ht="16" x14ac:dyDescent="0.2">
      <c r="F403" s="20" t="str">
        <f t="shared" si="6"/>
        <v/>
      </c>
    </row>
    <row r="404" spans="6:6" s="12" customFormat="1" ht="16" x14ac:dyDescent="0.2">
      <c r="F404" s="20" t="str">
        <f t="shared" si="6"/>
        <v/>
      </c>
    </row>
    <row r="405" spans="6:6" s="12" customFormat="1" ht="16" x14ac:dyDescent="0.2">
      <c r="F405" s="20" t="str">
        <f t="shared" si="6"/>
        <v/>
      </c>
    </row>
    <row r="406" spans="6:6" s="12" customFormat="1" ht="16" x14ac:dyDescent="0.2">
      <c r="F406" s="20" t="str">
        <f t="shared" si="6"/>
        <v/>
      </c>
    </row>
    <row r="407" spans="6:6" s="12" customFormat="1" ht="16" x14ac:dyDescent="0.2">
      <c r="F407" s="20" t="str">
        <f t="shared" si="6"/>
        <v/>
      </c>
    </row>
    <row r="408" spans="6:6" s="12" customFormat="1" ht="16" x14ac:dyDescent="0.2">
      <c r="F408" s="20" t="str">
        <f t="shared" si="6"/>
        <v/>
      </c>
    </row>
    <row r="409" spans="6:6" s="12" customFormat="1" ht="16" x14ac:dyDescent="0.2">
      <c r="F409" s="20" t="str">
        <f t="shared" si="6"/>
        <v/>
      </c>
    </row>
    <row r="410" spans="6:6" s="12" customFormat="1" ht="16" x14ac:dyDescent="0.2">
      <c r="F410" s="20" t="str">
        <f t="shared" si="6"/>
        <v/>
      </c>
    </row>
    <row r="411" spans="6:6" s="12" customFormat="1" ht="16" x14ac:dyDescent="0.2">
      <c r="F411" s="20" t="str">
        <f t="shared" si="6"/>
        <v/>
      </c>
    </row>
    <row r="412" spans="6:6" s="12" customFormat="1" ht="16" x14ac:dyDescent="0.2">
      <c r="F412" s="20" t="str">
        <f t="shared" si="6"/>
        <v/>
      </c>
    </row>
    <row r="413" spans="6:6" s="12" customFormat="1" ht="16" x14ac:dyDescent="0.2">
      <c r="F413" s="20" t="str">
        <f t="shared" si="6"/>
        <v/>
      </c>
    </row>
    <row r="414" spans="6:6" s="12" customFormat="1" ht="16" x14ac:dyDescent="0.2">
      <c r="F414" s="20" t="str">
        <f t="shared" si="6"/>
        <v/>
      </c>
    </row>
    <row r="415" spans="6:6" s="12" customFormat="1" ht="16" x14ac:dyDescent="0.2">
      <c r="F415" s="20" t="str">
        <f t="shared" si="6"/>
        <v/>
      </c>
    </row>
    <row r="416" spans="6:6" s="12" customFormat="1" ht="16" x14ac:dyDescent="0.2">
      <c r="F416" s="20" t="str">
        <f t="shared" si="6"/>
        <v/>
      </c>
    </row>
    <row r="417" spans="6:6" s="12" customFormat="1" ht="16" x14ac:dyDescent="0.2">
      <c r="F417" s="20" t="str">
        <f t="shared" si="6"/>
        <v/>
      </c>
    </row>
    <row r="418" spans="6:6" s="12" customFormat="1" ht="16" x14ac:dyDescent="0.2">
      <c r="F418" s="20" t="str">
        <f t="shared" si="6"/>
        <v/>
      </c>
    </row>
    <row r="419" spans="6:6" s="12" customFormat="1" ht="16" x14ac:dyDescent="0.2">
      <c r="F419" s="20" t="str">
        <f t="shared" si="6"/>
        <v/>
      </c>
    </row>
    <row r="420" spans="6:6" s="12" customFormat="1" ht="16" x14ac:dyDescent="0.2">
      <c r="F420" s="20" t="str">
        <f t="shared" si="6"/>
        <v/>
      </c>
    </row>
    <row r="421" spans="6:6" s="12" customFormat="1" ht="16" x14ac:dyDescent="0.2">
      <c r="F421" s="20" t="str">
        <f t="shared" si="6"/>
        <v/>
      </c>
    </row>
    <row r="422" spans="6:6" s="12" customFormat="1" ht="16" x14ac:dyDescent="0.2">
      <c r="F422" s="20" t="str">
        <f t="shared" si="6"/>
        <v/>
      </c>
    </row>
    <row r="423" spans="6:6" s="12" customFormat="1" ht="16" x14ac:dyDescent="0.2">
      <c r="F423" s="20" t="str">
        <f t="shared" si="6"/>
        <v/>
      </c>
    </row>
    <row r="424" spans="6:6" s="12" customFormat="1" ht="16" x14ac:dyDescent="0.2">
      <c r="F424" s="20" t="str">
        <f t="shared" si="6"/>
        <v/>
      </c>
    </row>
    <row r="425" spans="6:6" s="12" customFormat="1" ht="16" x14ac:dyDescent="0.2">
      <c r="F425" s="20" t="str">
        <f t="shared" si="6"/>
        <v/>
      </c>
    </row>
    <row r="426" spans="6:6" s="12" customFormat="1" ht="16" x14ac:dyDescent="0.2">
      <c r="F426" s="20" t="str">
        <f t="shared" si="6"/>
        <v/>
      </c>
    </row>
    <row r="427" spans="6:6" s="12" customFormat="1" ht="16" x14ac:dyDescent="0.2">
      <c r="F427" s="20" t="str">
        <f t="shared" si="6"/>
        <v/>
      </c>
    </row>
    <row r="428" spans="6:6" s="12" customFormat="1" ht="16" x14ac:dyDescent="0.2">
      <c r="F428" s="20" t="str">
        <f t="shared" si="6"/>
        <v/>
      </c>
    </row>
    <row r="429" spans="6:6" s="12" customFormat="1" ht="16" x14ac:dyDescent="0.2">
      <c r="F429" s="20" t="str">
        <f t="shared" si="6"/>
        <v/>
      </c>
    </row>
    <row r="430" spans="6:6" s="12" customFormat="1" ht="16" x14ac:dyDescent="0.2">
      <c r="F430" s="20" t="str">
        <f t="shared" si="6"/>
        <v/>
      </c>
    </row>
    <row r="431" spans="6:6" s="12" customFormat="1" ht="16" x14ac:dyDescent="0.2">
      <c r="F431" s="20" t="str">
        <f t="shared" si="6"/>
        <v/>
      </c>
    </row>
    <row r="432" spans="6:6" s="12" customFormat="1" ht="16" x14ac:dyDescent="0.2">
      <c r="F432" s="20" t="str">
        <f t="shared" si="6"/>
        <v/>
      </c>
    </row>
    <row r="433" spans="6:6" s="12" customFormat="1" ht="16" x14ac:dyDescent="0.2">
      <c r="F433" s="20" t="str">
        <f t="shared" si="6"/>
        <v/>
      </c>
    </row>
    <row r="434" spans="6:6" s="12" customFormat="1" ht="16" x14ac:dyDescent="0.2">
      <c r="F434" s="20" t="str">
        <f t="shared" si="6"/>
        <v/>
      </c>
    </row>
    <row r="435" spans="6:6" s="12" customFormat="1" ht="16" x14ac:dyDescent="0.2">
      <c r="F435" s="20" t="str">
        <f t="shared" si="6"/>
        <v/>
      </c>
    </row>
    <row r="436" spans="6:6" s="12" customFormat="1" ht="16" x14ac:dyDescent="0.2">
      <c r="F436" s="20" t="str">
        <f t="shared" si="6"/>
        <v/>
      </c>
    </row>
    <row r="437" spans="6:6" s="12" customFormat="1" ht="16" x14ac:dyDescent="0.2">
      <c r="F437" s="20" t="str">
        <f t="shared" si="6"/>
        <v/>
      </c>
    </row>
    <row r="438" spans="6:6" s="12" customFormat="1" ht="16" x14ac:dyDescent="0.2">
      <c r="F438" s="20" t="str">
        <f t="shared" si="6"/>
        <v/>
      </c>
    </row>
    <row r="439" spans="6:6" s="12" customFormat="1" ht="16" x14ac:dyDescent="0.2">
      <c r="F439" s="20" t="str">
        <f t="shared" si="6"/>
        <v/>
      </c>
    </row>
    <row r="440" spans="6:6" s="12" customFormat="1" ht="16" x14ac:dyDescent="0.2">
      <c r="F440" s="20" t="str">
        <f t="shared" si="6"/>
        <v/>
      </c>
    </row>
    <row r="441" spans="6:6" s="12" customFormat="1" ht="16" x14ac:dyDescent="0.2">
      <c r="F441" s="20" t="str">
        <f t="shared" si="6"/>
        <v/>
      </c>
    </row>
    <row r="442" spans="6:6" s="12" customFormat="1" ht="16" x14ac:dyDescent="0.2">
      <c r="F442" s="20" t="str">
        <f t="shared" si="6"/>
        <v/>
      </c>
    </row>
    <row r="443" spans="6:6" s="12" customFormat="1" ht="16" x14ac:dyDescent="0.2">
      <c r="F443" s="20" t="str">
        <f t="shared" si="6"/>
        <v/>
      </c>
    </row>
    <row r="444" spans="6:6" s="12" customFormat="1" ht="16" x14ac:dyDescent="0.2">
      <c r="F444" s="20" t="str">
        <f t="shared" si="6"/>
        <v/>
      </c>
    </row>
    <row r="445" spans="6:6" s="12" customFormat="1" ht="16" x14ac:dyDescent="0.2">
      <c r="F445" s="20" t="str">
        <f t="shared" si="6"/>
        <v/>
      </c>
    </row>
    <row r="446" spans="6:6" s="12" customFormat="1" ht="16" x14ac:dyDescent="0.2">
      <c r="F446" s="20" t="str">
        <f t="shared" si="6"/>
        <v/>
      </c>
    </row>
    <row r="447" spans="6:6" s="12" customFormat="1" ht="16" x14ac:dyDescent="0.2">
      <c r="F447" s="20" t="str">
        <f t="shared" si="6"/>
        <v/>
      </c>
    </row>
    <row r="448" spans="6:6" s="12" customFormat="1" ht="16" x14ac:dyDescent="0.2">
      <c r="F448" s="20" t="str">
        <f t="shared" si="6"/>
        <v/>
      </c>
    </row>
    <row r="449" spans="6:6" s="12" customFormat="1" ht="16" x14ac:dyDescent="0.2">
      <c r="F449" s="20" t="str">
        <f t="shared" si="6"/>
        <v/>
      </c>
    </row>
    <row r="450" spans="6:6" s="12" customFormat="1" ht="16" x14ac:dyDescent="0.2">
      <c r="F450" s="20" t="str">
        <f t="shared" si="6"/>
        <v/>
      </c>
    </row>
    <row r="451" spans="6:6" s="12" customFormat="1" ht="16" x14ac:dyDescent="0.2">
      <c r="F451" s="20" t="str">
        <f t="shared" ref="F451:F500" si="7">IF(OR((G451="Lead"),(H451="Lead")),"Lead",IF(OR((G451="GRR"),(H451="GRR")),"GRR",IF(AND(OR((G451="Non-Lead"),(G451="Copper"),(G451="Galvanized"),(G451="Plastic"),(G451="Ductile Iron"),(G451="Cast Iron")),(OR((H451="Non-Lead"),(H451="Copper"),(H451="Galvanized"),(H451="Plastic"),(H451="Ductile Iron"),(H451="Cast Iron")))),"Non-lead",IF(OR(AND(OR(G451="Non-lead",G451="Copper",G451="Galvanized",G451="Plastic",G451="Ductile Iron",G451="Cast Iron",G451="Unknown"),(H451="Unknown")),(AND(OR(H451="Non-lead",H451="Copper",H451="Galvanized",H451="Plastic",H451="Ductile Iron",H451="Cast Iron"),(G451="Unknown")))),"Unknown",""))))</f>
        <v/>
      </c>
    </row>
    <row r="452" spans="6:6" s="12" customFormat="1" ht="16" x14ac:dyDescent="0.2">
      <c r="F452" s="20" t="str">
        <f t="shared" si="7"/>
        <v/>
      </c>
    </row>
    <row r="453" spans="6:6" s="12" customFormat="1" ht="16" x14ac:dyDescent="0.2">
      <c r="F453" s="20" t="str">
        <f t="shared" si="7"/>
        <v/>
      </c>
    </row>
    <row r="454" spans="6:6" s="12" customFormat="1" ht="16" x14ac:dyDescent="0.2">
      <c r="F454" s="20" t="str">
        <f t="shared" si="7"/>
        <v/>
      </c>
    </row>
    <row r="455" spans="6:6" s="12" customFormat="1" ht="16" x14ac:dyDescent="0.2">
      <c r="F455" s="20" t="str">
        <f t="shared" si="7"/>
        <v/>
      </c>
    </row>
    <row r="456" spans="6:6" s="12" customFormat="1" ht="16" x14ac:dyDescent="0.2">
      <c r="F456" s="20" t="str">
        <f t="shared" si="7"/>
        <v/>
      </c>
    </row>
    <row r="457" spans="6:6" s="12" customFormat="1" ht="16" x14ac:dyDescent="0.2">
      <c r="F457" s="20" t="str">
        <f t="shared" si="7"/>
        <v/>
      </c>
    </row>
    <row r="458" spans="6:6" s="12" customFormat="1" ht="16" x14ac:dyDescent="0.2">
      <c r="F458" s="20" t="str">
        <f t="shared" si="7"/>
        <v/>
      </c>
    </row>
    <row r="459" spans="6:6" s="12" customFormat="1" ht="16" x14ac:dyDescent="0.2">
      <c r="F459" s="20" t="str">
        <f t="shared" si="7"/>
        <v/>
      </c>
    </row>
    <row r="460" spans="6:6" s="12" customFormat="1" ht="16" x14ac:dyDescent="0.2">
      <c r="F460" s="20" t="str">
        <f t="shared" si="7"/>
        <v/>
      </c>
    </row>
    <row r="461" spans="6:6" s="12" customFormat="1" ht="16" x14ac:dyDescent="0.2">
      <c r="F461" s="20" t="str">
        <f t="shared" si="7"/>
        <v/>
      </c>
    </row>
    <row r="462" spans="6:6" s="12" customFormat="1" ht="16" x14ac:dyDescent="0.2">
      <c r="F462" s="20" t="str">
        <f t="shared" si="7"/>
        <v/>
      </c>
    </row>
    <row r="463" spans="6:6" s="12" customFormat="1" ht="16" x14ac:dyDescent="0.2">
      <c r="F463" s="20" t="str">
        <f t="shared" si="7"/>
        <v/>
      </c>
    </row>
    <row r="464" spans="6:6" s="12" customFormat="1" ht="16" x14ac:dyDescent="0.2">
      <c r="F464" s="20" t="str">
        <f t="shared" si="7"/>
        <v/>
      </c>
    </row>
    <row r="465" spans="6:6" s="12" customFormat="1" ht="16" x14ac:dyDescent="0.2">
      <c r="F465" s="20" t="str">
        <f t="shared" si="7"/>
        <v/>
      </c>
    </row>
    <row r="466" spans="6:6" s="12" customFormat="1" ht="16" x14ac:dyDescent="0.2">
      <c r="F466" s="20" t="str">
        <f t="shared" si="7"/>
        <v/>
      </c>
    </row>
    <row r="467" spans="6:6" s="12" customFormat="1" ht="16" x14ac:dyDescent="0.2">
      <c r="F467" s="20" t="str">
        <f t="shared" si="7"/>
        <v/>
      </c>
    </row>
    <row r="468" spans="6:6" s="12" customFormat="1" ht="16" x14ac:dyDescent="0.2">
      <c r="F468" s="20" t="str">
        <f t="shared" si="7"/>
        <v/>
      </c>
    </row>
    <row r="469" spans="6:6" s="12" customFormat="1" ht="16" x14ac:dyDescent="0.2">
      <c r="F469" s="20" t="str">
        <f t="shared" si="7"/>
        <v/>
      </c>
    </row>
    <row r="470" spans="6:6" s="12" customFormat="1" ht="16" x14ac:dyDescent="0.2">
      <c r="F470" s="20" t="str">
        <f t="shared" si="7"/>
        <v/>
      </c>
    </row>
    <row r="471" spans="6:6" s="12" customFormat="1" ht="16" x14ac:dyDescent="0.2">
      <c r="F471" s="20" t="str">
        <f t="shared" si="7"/>
        <v/>
      </c>
    </row>
    <row r="472" spans="6:6" s="12" customFormat="1" ht="16" x14ac:dyDescent="0.2">
      <c r="F472" s="20" t="str">
        <f t="shared" si="7"/>
        <v/>
      </c>
    </row>
    <row r="473" spans="6:6" s="12" customFormat="1" ht="16" x14ac:dyDescent="0.2">
      <c r="F473" s="20" t="str">
        <f t="shared" si="7"/>
        <v/>
      </c>
    </row>
    <row r="474" spans="6:6" s="12" customFormat="1" ht="16" x14ac:dyDescent="0.2">
      <c r="F474" s="20" t="str">
        <f t="shared" si="7"/>
        <v/>
      </c>
    </row>
    <row r="475" spans="6:6" s="12" customFormat="1" ht="16" x14ac:dyDescent="0.2">
      <c r="F475" s="20" t="str">
        <f t="shared" si="7"/>
        <v/>
      </c>
    </row>
    <row r="476" spans="6:6" s="12" customFormat="1" ht="16" x14ac:dyDescent="0.2">
      <c r="F476" s="20" t="str">
        <f t="shared" si="7"/>
        <v/>
      </c>
    </row>
    <row r="477" spans="6:6" s="12" customFormat="1" ht="16" x14ac:dyDescent="0.2">
      <c r="F477" s="20" t="str">
        <f t="shared" si="7"/>
        <v/>
      </c>
    </row>
    <row r="478" spans="6:6" s="12" customFormat="1" ht="16" x14ac:dyDescent="0.2">
      <c r="F478" s="20" t="str">
        <f t="shared" si="7"/>
        <v/>
      </c>
    </row>
    <row r="479" spans="6:6" s="12" customFormat="1" ht="16" x14ac:dyDescent="0.2">
      <c r="F479" s="20" t="str">
        <f t="shared" si="7"/>
        <v/>
      </c>
    </row>
    <row r="480" spans="6:6" s="12" customFormat="1" ht="16" x14ac:dyDescent="0.2">
      <c r="F480" s="20" t="str">
        <f t="shared" si="7"/>
        <v/>
      </c>
    </row>
    <row r="481" spans="6:6" s="12" customFormat="1" ht="16" x14ac:dyDescent="0.2">
      <c r="F481" s="20" t="str">
        <f t="shared" si="7"/>
        <v/>
      </c>
    </row>
    <row r="482" spans="6:6" s="12" customFormat="1" ht="16" x14ac:dyDescent="0.2">
      <c r="F482" s="20" t="str">
        <f t="shared" si="7"/>
        <v/>
      </c>
    </row>
    <row r="483" spans="6:6" s="12" customFormat="1" ht="16" x14ac:dyDescent="0.2">
      <c r="F483" s="20" t="str">
        <f t="shared" si="7"/>
        <v/>
      </c>
    </row>
    <row r="484" spans="6:6" s="12" customFormat="1" ht="16" x14ac:dyDescent="0.2">
      <c r="F484" s="20" t="str">
        <f t="shared" si="7"/>
        <v/>
      </c>
    </row>
    <row r="485" spans="6:6" s="12" customFormat="1" ht="16" x14ac:dyDescent="0.2">
      <c r="F485" s="20" t="str">
        <f t="shared" si="7"/>
        <v/>
      </c>
    </row>
    <row r="486" spans="6:6" s="12" customFormat="1" ht="16" x14ac:dyDescent="0.2">
      <c r="F486" s="20" t="str">
        <f t="shared" si="7"/>
        <v/>
      </c>
    </row>
    <row r="487" spans="6:6" s="12" customFormat="1" ht="16" x14ac:dyDescent="0.2">
      <c r="F487" s="20" t="str">
        <f t="shared" si="7"/>
        <v/>
      </c>
    </row>
    <row r="488" spans="6:6" s="12" customFormat="1" ht="16" x14ac:dyDescent="0.2">
      <c r="F488" s="20" t="str">
        <f t="shared" si="7"/>
        <v/>
      </c>
    </row>
    <row r="489" spans="6:6" s="12" customFormat="1" ht="16" x14ac:dyDescent="0.2">
      <c r="F489" s="20" t="str">
        <f t="shared" si="7"/>
        <v/>
      </c>
    </row>
    <row r="490" spans="6:6" s="12" customFormat="1" ht="16" x14ac:dyDescent="0.2">
      <c r="F490" s="20" t="str">
        <f t="shared" si="7"/>
        <v/>
      </c>
    </row>
    <row r="491" spans="6:6" s="12" customFormat="1" ht="16" x14ac:dyDescent="0.2">
      <c r="F491" s="20" t="str">
        <f t="shared" si="7"/>
        <v/>
      </c>
    </row>
    <row r="492" spans="6:6" s="12" customFormat="1" ht="16" x14ac:dyDescent="0.2">
      <c r="F492" s="20" t="str">
        <f t="shared" si="7"/>
        <v/>
      </c>
    </row>
    <row r="493" spans="6:6" s="12" customFormat="1" ht="16" x14ac:dyDescent="0.2">
      <c r="F493" s="20" t="str">
        <f t="shared" si="7"/>
        <v/>
      </c>
    </row>
    <row r="494" spans="6:6" s="12" customFormat="1" ht="16" x14ac:dyDescent="0.2">
      <c r="F494" s="20" t="str">
        <f t="shared" si="7"/>
        <v/>
      </c>
    </row>
    <row r="495" spans="6:6" s="12" customFormat="1" ht="16" x14ac:dyDescent="0.2">
      <c r="F495" s="20" t="str">
        <f t="shared" si="7"/>
        <v/>
      </c>
    </row>
    <row r="496" spans="6:6" s="12" customFormat="1" ht="16" x14ac:dyDescent="0.2">
      <c r="F496" s="20" t="str">
        <f t="shared" si="7"/>
        <v/>
      </c>
    </row>
    <row r="497" spans="6:6" s="12" customFormat="1" ht="16" x14ac:dyDescent="0.2">
      <c r="F497" s="20" t="str">
        <f t="shared" si="7"/>
        <v/>
      </c>
    </row>
    <row r="498" spans="6:6" s="12" customFormat="1" ht="16" x14ac:dyDescent="0.2">
      <c r="F498" s="20" t="str">
        <f t="shared" si="7"/>
        <v/>
      </c>
    </row>
    <row r="499" spans="6:6" s="12" customFormat="1" ht="16" x14ac:dyDescent="0.2">
      <c r="F499" s="20" t="str">
        <f t="shared" si="7"/>
        <v/>
      </c>
    </row>
    <row r="500" spans="6:6" s="12" customFormat="1" ht="16" x14ac:dyDescent="0.2">
      <c r="F500" s="20" t="str">
        <f t="shared" si="7"/>
        <v/>
      </c>
    </row>
  </sheetData>
  <sheetProtection selectLockedCells="1" sort="0" autoFilter="0"/>
  <protectedRanges>
    <protectedRange algorithmName="SHA-512" hashValue="VFKW7Qx4qEbYoaXm4STLQKJOmejSuvNGkGkbdQrZ7kFyuRoPJud1Xz7z3AubzoBQn+d5fEZZbeJYcBkz0Io7yg==" saltValue="O4yAQwVZjAfdoagxMyDo0A==" spinCount="100000" sqref="A2:XFD500" name="Inventory"/>
  </protectedRanges>
  <dataValidations count="23">
    <dataValidation allowBlank="1" showInputMessage="1" showErrorMessage="1" promptTitle="Structure Type" prompt="SF - single family residence_x000a_MF - multi-family residence_x000a_Sch/CC - school or childcare_x000a_Res/CC - residential &amp; in-home child care_x000a_HC - any health care facility_x000a_NonRes - non-residential/non-school/childcare_x000a_Mix - res. &amp; non-res._x000a_O - other, fire, irrigation" sqref="M1" xr:uid="{F0A368F2-2669-4D6C-BCE8-FE681BDDECFB}"/>
    <dataValidation allowBlank="1" showInputMessage="1" showErrorMessage="1" prompt="Select the replacement status of the service line." sqref="O1" xr:uid="{6A59DD95-7D59-4FC1-AC57-A8049C4EC9FA}"/>
    <dataValidation allowBlank="1" showInputMessage="1" showErrorMessage="1" prompt="Indicate if service line needs to be replaced, and which side needs replaced." sqref="J1" xr:uid="{B8D3F9CD-6FF9-45DD-A4C4-5FB46D078FE1}"/>
    <dataValidation allowBlank="1" showInputMessage="1" showErrorMessage="1" promptTitle="Ownership" prompt="Who owns the service line" sqref="I1" xr:uid="{111120A1-9303-4E1B-A1E6-3F3AD3808032}"/>
    <dataValidation allowBlank="1" showInputMessage="1" showErrorMessage="1" prompt="Indicate service line materials on PWS side of service line. _x000a_Lead, Non-lead, Copper, Galvanized, Galvanized Requiring Replacement: GRR, Plastic, Ductile Iron, Cast Iron, Unknown" sqref="G1" xr:uid="{6F2F748C-3ED6-4294-BB4C-E21914050A7A}"/>
    <dataValidation allowBlank="1" showInputMessage="1" showErrorMessage="1" prompt="Material on private side of service line. Select material even if both sides of service line are owned by the PWS. Indicate PWS in H._x000a_Lead, Non-lead, Copper, Galvanized, Galvanized requiring replacement: GRR, Plastic, Ductile Iron, Cast Iron, Unknown" sqref="H1" xr:uid="{A75B232D-C283-4D76-8FB5-DDB4251390E5}"/>
    <dataValidation allowBlank="1" showInputMessage="1" showErrorMessage="1" promptTitle="Verification Method" prompt="Records such as permits, plans, inspections/site visits, engineering documents" sqref="L1" xr:uid="{77BC9415-6A29-40B4-9B15-DA43F796182F}"/>
    <dataValidation allowBlank="1" showInputMessage="1" showErrorMessage="1" prompt="Are there any lead containing components attached to the service line? If so, indicate what it is." sqref="K1" xr:uid="{87705266-1185-43E3-9CFE-4F5F1DA49754}"/>
    <dataValidation type="list" allowBlank="1" showInputMessage="1" showErrorMessage="1" promptTitle="Ownership" prompt="Who owns the service line" sqref="I2:I1048576" xr:uid="{2C8965B8-7955-4B4F-9B56-C3CB796259C7}">
      <formula1>"Public/PWS, Private/Customer, Combined"</formula1>
    </dataValidation>
    <dataValidation type="list" allowBlank="1" showInputMessage="1" showErrorMessage="1" prompt="Indicate if service line needs to be replaced, and which side needs replaced." sqref="J2:J1048576" xr:uid="{23ED28FB-8B26-474B-B33B-E4D75B78BB62}">
      <formula1>"Needs both sides replaced, Needs replaced PWS, Needs replaced private, Needs partially replaced PWS, Needs partially replaced private, Not needed "</formula1>
    </dataValidation>
    <dataValidation type="list" allowBlank="1" showInputMessage="1" showErrorMessage="1" prompt="Are there any lead containing components attached to the service line? If so, indicate what it is." sqref="K2:K1048576" xr:uid="{56D86B84-B0AC-4FD8-8B8E-E503F64F5A90}">
      <formula1>"Yes, No, Unknown"</formula1>
    </dataValidation>
    <dataValidation type="list" allowBlank="1" showInputMessage="1" showErrorMessage="1" promptTitle="Verification Method" prompt="Records such as permits, plans, inspections/site visits, engineering documents" sqref="L2:L1048576" xr:uid="{F9F2B44A-FC70-4A17-9CAF-09576F5CC0D3}">
      <formula1>"Records, visual verification, other"</formula1>
    </dataValidation>
    <dataValidation type="list" allowBlank="1" showInputMessage="1" showErrorMessage="1" promptTitle="Structure Type" prompt="SF - single family residence_x000a_MF - multi-family residence_x000a_Sch/CC - school or childcare_x000a_Res/CC - residential &amp; in-home child care_x000a_HC - any health care facility_x000a_NonRes - non-res./non-school/non-cc_x000a_Mix - res. &amp; non-res._x000a_O - other, fire, irrigation" sqref="M2:M1048576" xr:uid="{E9BD169D-7F87-436F-AB65-F6AFDAF6537C}">
      <formula1>"SF, MF, Sch/CC, Res/CC, HC, NonRes, Mix, O"</formula1>
    </dataValidation>
    <dataValidation allowBlank="1" showInputMessage="1" showErrorMessage="1" promptTitle="Address" prompt="This is the physical, not mailing address of the service connection" sqref="A1:A1048576" xr:uid="{34A6F573-4242-4123-8B07-FEB224ADEA6E}"/>
    <dataValidation allowBlank="1" showInputMessage="1" showErrorMessage="1" promptTitle="Parcel number" prompt="This is aslo a specific identifier and can be used if no physical address is available._x000a_Typically can be obtained from the county parcel records." sqref="B1:B1048576" xr:uid="{E1298B7D-D913-48AC-A7DE-9C13319E85EC}"/>
    <dataValidation allowBlank="1" showInputMessage="1" showErrorMessage="1" promptTitle="Lot" prompt="This is the lot number assigned to the piece of property at time of creation and can be used in conjuction with the block and subdivision information where a physical address is unavailable." sqref="C1:C1048576" xr:uid="{641C9C20-2D39-46DE-9841-64DA41D54C15}"/>
    <dataValidation allowBlank="1" showInputMessage="1" showErrorMessage="1" promptTitle="Block" prompt="This is the block number assigned to the piece of property at time of creation and can be used in conjuction with the lot and subdivision information where a physical address is unavailable." sqref="D1:D1048576" xr:uid="{D09177FE-35B9-42BC-8C82-933E1BC2EE22}"/>
    <dataValidation allowBlank="1" showInputMessage="1" showErrorMessage="1" promptTitle="Subdivision" prompt="This is the subdivision name given at time of creation and can be used in conjuction with the lot and block information where a physical address is unavailable." sqref="E1:E1048576" xr:uid="{1B592489-94A4-44EE-AE2F-9390A91FA3EF}"/>
    <dataValidation type="list" allowBlank="1" showInputMessage="1" showErrorMessage="1" prompt="Select the replacement status of the service line." sqref="O2:O1048576" xr:uid="{BEF41790-9DCC-4BDD-86FA-D08014F57E4B}">
      <formula1>"Scheduled, not scheduled, denied, completed, not required"</formula1>
    </dataValidation>
    <dataValidation allowBlank="1" showInputMessage="1" showErrorMessage="1" prompt="This column determines the overall service line material classification._x000a_You do not need to input anything here." sqref="F1:F1048576" xr:uid="{F083DCAD-A7D1-45E3-B1F3-75C372246D68}"/>
    <dataValidation type="list" allowBlank="1" showInputMessage="1" showErrorMessage="1" prompt="Indicate service line materials on PWS side of service line. _x000a_Lead, Non-lead, Copper, Galvanized, Galvanized Requiring Replacement: GRR, Plastic, Ductile Iron, Cast Iron, Unknown" sqref="G2:G1048576" xr:uid="{4D97C17C-529D-4205-8C85-BC21AE33320B}">
      <formula1>"Lead, Non-lead, Copper, Galvanized, GRR, Plastic, Ductile Iron, Cast Iron, Unknown"</formula1>
    </dataValidation>
    <dataValidation type="list" allowBlank="1" showInputMessage="1" showErrorMessage="1" prompt="Material on private side of service line. Select material even if both sides of service line are owned by the PWS. Indicate PWS in H._x000a_Lead, Non-lead, Copper, Galvanized, Galvanized requiring replacement: GRR, Plastic, Ductile Iron, Cast Iron, Unknown" sqref="H2:H1048576" xr:uid="{6D7422B1-EEE9-493A-BE03-36149B6C213C}">
      <formula1>"Lead, Non-lead, Copper, Galvanized, GRR, Plastic, Ductile Iron, Cast Iron, Unknown"</formula1>
    </dataValidation>
    <dataValidation allowBlank="1" showInputMessage="1" showErrorMessage="1" prompt="Did you notify the consumer if there is a lead service line connected? If so, when?" sqref="N1:N1048576" xr:uid="{7DC3EFFD-8FCF-4A2F-B3A1-7729E998EC0F}"/>
  </dataValidations>
  <pageMargins left="0.25" right="0.25" top="0.75" bottom="0.75" header="0.3" footer="0.3"/>
  <pageSetup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5A98-945B-4BAA-8A20-6BD767252AD1}">
  <dimension ref="B1:H23"/>
  <sheetViews>
    <sheetView zoomScale="150" zoomScaleNormal="150" workbookViewId="0">
      <selection activeCell="C6" sqref="C6"/>
    </sheetView>
  </sheetViews>
  <sheetFormatPr baseColWidth="10" defaultColWidth="8.83203125" defaultRowHeight="15" x14ac:dyDescent="0.2"/>
  <cols>
    <col min="1" max="1" width="1.5" customWidth="1"/>
    <col min="2" max="2" width="19.83203125" customWidth="1"/>
    <col min="3" max="3" width="98.1640625" bestFit="1" customWidth="1"/>
  </cols>
  <sheetData>
    <row r="1" spans="2:8" ht="16" thickBot="1" x14ac:dyDescent="0.25"/>
    <row r="2" spans="2:8" ht="49" thickBot="1" x14ac:dyDescent="0.25">
      <c r="B2" s="23" t="s">
        <v>36</v>
      </c>
      <c r="C2" s="15" t="s">
        <v>35</v>
      </c>
      <c r="D2" s="14"/>
      <c r="E2" s="14"/>
      <c r="F2" s="14"/>
      <c r="G2" s="14"/>
      <c r="H2" s="14"/>
    </row>
    <row r="3" spans="2:8" ht="16" thickBot="1" x14ac:dyDescent="0.25">
      <c r="B3" s="14"/>
      <c r="C3" s="14"/>
      <c r="D3" s="14"/>
      <c r="E3" s="14"/>
      <c r="F3" s="14"/>
      <c r="G3" s="14"/>
      <c r="H3" s="14"/>
    </row>
    <row r="4" spans="2:8" ht="49" thickBot="1" x14ac:dyDescent="0.25">
      <c r="B4" s="24" t="s">
        <v>37</v>
      </c>
      <c r="C4" s="15" t="s">
        <v>39</v>
      </c>
      <c r="D4" s="14"/>
      <c r="E4" s="14"/>
      <c r="F4" s="14"/>
      <c r="G4" s="14"/>
      <c r="H4" s="14"/>
    </row>
    <row r="5" spans="2:8" x14ac:dyDescent="0.2">
      <c r="B5" s="14"/>
      <c r="C5" s="14"/>
      <c r="D5" s="14"/>
      <c r="E5" s="14"/>
      <c r="F5" s="14"/>
      <c r="G5" s="14"/>
      <c r="H5" s="14"/>
    </row>
    <row r="6" spans="2:8" ht="32" x14ac:dyDescent="0.2">
      <c r="B6" s="25" t="s">
        <v>38</v>
      </c>
      <c r="C6" s="27" t="s">
        <v>46</v>
      </c>
      <c r="D6" s="14"/>
      <c r="E6" s="14"/>
      <c r="F6" s="14"/>
      <c r="G6" s="14"/>
      <c r="H6" s="14"/>
    </row>
    <row r="7" spans="2:8" ht="64" x14ac:dyDescent="0.2">
      <c r="B7" s="26" t="s">
        <v>40</v>
      </c>
      <c r="C7" s="27" t="s">
        <v>31</v>
      </c>
      <c r="D7" s="14"/>
      <c r="E7" s="14"/>
      <c r="F7" s="14"/>
      <c r="G7" s="14"/>
      <c r="H7" s="14"/>
    </row>
    <row r="8" spans="2:8" ht="32" x14ac:dyDescent="0.2">
      <c r="B8" s="22" t="s">
        <v>32</v>
      </c>
      <c r="C8" s="27" t="s">
        <v>44</v>
      </c>
      <c r="D8" s="14"/>
      <c r="E8" s="14"/>
      <c r="F8" s="14"/>
      <c r="G8" s="14"/>
      <c r="H8" s="14"/>
    </row>
    <row r="9" spans="2:8" ht="16" x14ac:dyDescent="0.2">
      <c r="B9" s="26" t="s">
        <v>33</v>
      </c>
      <c r="C9" s="28" t="s">
        <v>34</v>
      </c>
      <c r="D9" s="14"/>
      <c r="E9" s="14"/>
      <c r="F9" s="14"/>
      <c r="G9" s="14"/>
      <c r="H9" s="14"/>
    </row>
    <row r="10" spans="2:8" x14ac:dyDescent="0.2">
      <c r="B10" s="14"/>
      <c r="C10" s="14"/>
      <c r="D10" s="14"/>
      <c r="E10" s="14"/>
      <c r="F10" s="14"/>
      <c r="G10" s="14"/>
      <c r="H10" s="14"/>
    </row>
    <row r="11" spans="2:8" ht="32" x14ac:dyDescent="0.2">
      <c r="B11" s="32" t="s">
        <v>73</v>
      </c>
      <c r="C11" s="29" t="s">
        <v>45</v>
      </c>
      <c r="D11" s="14"/>
      <c r="E11" s="14"/>
      <c r="F11" s="14"/>
      <c r="G11" s="14"/>
      <c r="H11" s="14"/>
    </row>
    <row r="12" spans="2:8" x14ac:dyDescent="0.2">
      <c r="B12" s="30" t="s">
        <v>50</v>
      </c>
      <c r="C12" s="28" t="s">
        <v>49</v>
      </c>
      <c r="D12" s="14"/>
      <c r="E12" s="14"/>
      <c r="F12" s="14"/>
      <c r="G12" s="14"/>
      <c r="H12" s="14"/>
    </row>
    <row r="13" spans="2:8" x14ac:dyDescent="0.2">
      <c r="B13" s="31" t="s">
        <v>52</v>
      </c>
      <c r="C13" s="28" t="s">
        <v>51</v>
      </c>
    </row>
    <row r="14" spans="2:8" x14ac:dyDescent="0.2">
      <c r="B14" s="31" t="s">
        <v>54</v>
      </c>
      <c r="C14" s="28" t="s">
        <v>53</v>
      </c>
    </row>
    <row r="15" spans="2:8" x14ac:dyDescent="0.2">
      <c r="B15" s="31" t="s">
        <v>56</v>
      </c>
      <c r="C15" s="3" t="s">
        <v>55</v>
      </c>
    </row>
    <row r="16" spans="2:8" x14ac:dyDescent="0.2">
      <c r="B16" s="31" t="s">
        <v>58</v>
      </c>
      <c r="C16" s="3" t="s">
        <v>57</v>
      </c>
    </row>
    <row r="17" spans="2:3" x14ac:dyDescent="0.2">
      <c r="B17" s="31" t="s">
        <v>60</v>
      </c>
      <c r="C17" s="3" t="s">
        <v>59</v>
      </c>
    </row>
    <row r="18" spans="2:3" x14ac:dyDescent="0.2">
      <c r="B18" s="31" t="s">
        <v>62</v>
      </c>
      <c r="C18" s="3" t="s">
        <v>61</v>
      </c>
    </row>
    <row r="19" spans="2:3" x14ac:dyDescent="0.2">
      <c r="B19" s="31" t="s">
        <v>64</v>
      </c>
      <c r="C19" s="3" t="s">
        <v>63</v>
      </c>
    </row>
    <row r="20" spans="2:3" x14ac:dyDescent="0.2">
      <c r="B20" s="31" t="s">
        <v>66</v>
      </c>
      <c r="C20" s="3" t="s">
        <v>65</v>
      </c>
    </row>
    <row r="21" spans="2:3" x14ac:dyDescent="0.2">
      <c r="B21" s="31" t="s">
        <v>68</v>
      </c>
      <c r="C21" s="3" t="s">
        <v>67</v>
      </c>
    </row>
    <row r="22" spans="2:3" x14ac:dyDescent="0.2">
      <c r="B22" s="31" t="s">
        <v>70</v>
      </c>
      <c r="C22" s="3" t="s">
        <v>69</v>
      </c>
    </row>
    <row r="23" spans="2:3" x14ac:dyDescent="0.2">
      <c r="B23" s="31" t="s">
        <v>72</v>
      </c>
      <c r="C23" s="3" t="s">
        <v>71</v>
      </c>
    </row>
  </sheetData>
  <sheetProtection algorithmName="SHA-512" hashValue="RxMpwUVwNLtdgxYNIUWIWOmgGu5Ew9bTlKtZXwfmYXVa/FpktCB6iYbPCm2rKHqcWVEl7MwvZkU5VPP8b4+fcA==" saltValue="RyWsYiH68ttkA3Q7ledRZQ==" spinCount="100000" sheet="1" objects="1" scenarios="1" selectLockedCells="1" selectUnlockedCells="1"/>
  <printOptions gridLine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5B4238A9F9534492A5D6CC549E9142" ma:contentTypeVersion="8" ma:contentTypeDescription="Create a new document." ma:contentTypeScope="" ma:versionID="0abd62cf20916efe6e1af1bb816074cc">
  <xsd:schema xmlns:xsd="http://www.w3.org/2001/XMLSchema" xmlns:xs="http://www.w3.org/2001/XMLSchema" xmlns:p="http://schemas.microsoft.com/office/2006/metadata/properties" xmlns:ns2="f7efa49a-aa8d-4ce4-a126-f0e51e5c224d" xmlns:ns3="5934444b-a23e-4d9b-aa90-8109bccca24c" targetNamespace="http://schemas.microsoft.com/office/2006/metadata/properties" ma:root="true" ma:fieldsID="f57c9524ffdbecccce0ea264680d7531" ns2:_="" ns3:_="">
    <xsd:import namespace="f7efa49a-aa8d-4ce4-a126-f0e51e5c224d"/>
    <xsd:import namespace="5934444b-a23e-4d9b-aa90-8109bccc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fa49a-aa8d-4ce4-a126-f0e51e5c2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34444b-a23e-4d9b-aa90-8109bccca2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33242D-4D22-4C9A-9B2C-C55B3270DB26}">
  <ds:schemaRefs>
    <ds:schemaRef ds:uri="http://schemas.microsoft.com/sharepoint/v3/contenttype/forms"/>
  </ds:schemaRefs>
</ds:datastoreItem>
</file>

<file path=customXml/itemProps2.xml><?xml version="1.0" encoding="utf-8"?>
<ds:datastoreItem xmlns:ds="http://schemas.openxmlformats.org/officeDocument/2006/customXml" ds:itemID="{72265630-F472-4936-9753-0B2B3A7CDEAA}">
  <ds:schemaRefs>
    <ds:schemaRef ds:uri="http://schemas.microsoft.com/office/2006/documentManagement/types"/>
    <ds:schemaRef ds:uri="5934444b-a23e-4d9b-aa90-8109bccca24c"/>
    <ds:schemaRef ds:uri="http://purl.org/dc/elements/1.1/"/>
    <ds:schemaRef ds:uri="http://schemas.microsoft.com/office/2006/metadata/properties"/>
    <ds:schemaRef ds:uri="http://purl.org/dc/terms/"/>
    <ds:schemaRef ds:uri="http://schemas.openxmlformats.org/package/2006/metadata/core-properties"/>
    <ds:schemaRef ds:uri="f7efa49a-aa8d-4ce4-a126-f0e51e5c224d"/>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5B1A025-DF65-495F-B9C7-89484BC5E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fa49a-aa8d-4ce4-a126-f0e51e5c224d"/>
    <ds:schemaRef ds:uri="5934444b-a23e-4d9b-aa90-8109bccc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 information</vt:lpstr>
      <vt:lpstr>Inventory sheet</vt:lpstr>
      <vt:lpstr>Instructions</vt:lpstr>
      <vt:lpstr>'Inventory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Cassandra.Lemmons@deq.idaho.gov</dc:creator>
  <cp:keywords/>
  <dc:description/>
  <cp:lastModifiedBy>Microsoft Office User</cp:lastModifiedBy>
  <cp:revision/>
  <cp:lastPrinted>2022-09-30T17:28:31Z</cp:lastPrinted>
  <dcterms:created xsi:type="dcterms:W3CDTF">2021-07-27T19:24:34Z</dcterms:created>
  <dcterms:modified xsi:type="dcterms:W3CDTF">2023-03-26T23:32:43Z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0x010100875B4238A9F9534492A5D6CC549E9142</vt:lpwstr>
  </property>
</Properties>
</file>